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YASLANDIRMA 30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7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1F4E78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7">
    <xf numFmtId="0" fontId="0" fillId="0" borderId="0" xfId="0" applyFont="1" applyBorder="0"/>
    <xf numFmtId="0" fontId="1" fillId="2" borderId="0" xfId="0" applyFont="1" applyBorder="0"/>
    <xf numFmtId="0" fontId="2" fillId="0" borderId="0" xfId="0" applyBorder="0"/>
    <xf numFmtId="4" fontId="3" fillId="0" borderId="0" xfId="0" applyBorder="0"/>
    <xf numFmtId="3" fontId="4" fillId="0" borderId="0" xfId="0" applyBorder="0"/>
    <xf numFmtId="10" fontId="5" fillId="0" borderId="0" xfId="0" applyBorder="0"/>
    <xf numFmtId="3" fontId="6" fillId="0" borderId="0" xfId="0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N10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cols>
    <col min="1" max="1" width="16" customWidth="true"/>
    <col min="2" max="2" width="16" customWidth="true"/>
    <col min="3" max="3" width="48" customWidth="true"/>
    <col min="4" max="4" width="40" customWidth="true"/>
    <col min="5" max="5" width="14" customWidth="true"/>
    <col min="6" max="6" width="12" customWidth="true"/>
    <col min="7" max="7" width="12" customWidth="true"/>
    <col min="8" max="8" width="14" customWidth="true"/>
    <col min="9" max="9" width="14" customWidth="true"/>
    <col min="10" max="10" width="14" customWidth="true"/>
    <col min="11" max="11" width="12" customWidth="true"/>
    <col min="12" max="12" width="12" customWidth="true"/>
    <col min="13" max="13" width="11" customWidth="true"/>
    <col min="14" max="14" width="10" customWidth="true"/>
  </cols>
  <sheetData>
    <row r="1" spans="1:14">
      <c r="A1" s="1" t="inlineStr">
        <is>
          <t>STOK KODU</t>
        </is>
      </c>
      <c r="B1" s="1" t="inlineStr">
        <is>
          <t>BARKOD</t>
        </is>
      </c>
      <c r="C1" s="1" t="inlineStr">
        <is>
          <t>STOK ADI</t>
        </is>
      </c>
      <c r="D1" s="1" t="inlineStr">
        <is>
          <t>CARI</t>
        </is>
      </c>
      <c r="E1" s="1" t="inlineStr">
        <is>
          <t>ALIŞ TUTAR</t>
        </is>
      </c>
      <c r="F1" s="1" t="inlineStr">
        <is>
          <t>TOPLAM STOK</t>
        </is>
      </c>
      <c r="G1" s="1" t="inlineStr">
        <is>
          <t>SATIS MİKTAR</t>
        </is>
      </c>
      <c r="H1" s="1" t="inlineStr">
        <is>
          <t>SATIŞ TUTAR</t>
        </is>
      </c>
      <c r="I1" s="1" t="inlineStr">
        <is>
          <t>BAYRAKLI-STOK</t>
        </is>
      </c>
      <c r="J1" s="1" t="inlineStr">
        <is>
          <t>DOGANLAR DEPO-STOK</t>
        </is>
      </c>
      <c r="K1" s="1" t="inlineStr">
        <is>
          <t>MALİYET</t>
        </is>
      </c>
      <c r="L1" s="1" t="inlineStr">
        <is>
          <t>SATIŞ</t>
        </is>
      </c>
      <c r="M1" s="1" t="inlineStr">
        <is>
          <t>KAR MARJI</t>
        </is>
      </c>
      <c r="N1" s="1" t="inlineStr">
        <is>
          <t>YAŞ</t>
        </is>
      </c>
    </row>
    <row r="2" spans="1:14">
      <c r="A2" s="2" t="inlineStr">
        <is>
          <t>8681893007967</t>
        </is>
      </c>
      <c r="B2" s="2" t="inlineStr">
        <is>
          <t>8681893007967</t>
        </is>
      </c>
      <c r="C2" s="2" t="inlineStr">
        <is>
          <t>MACROMAX  COP TORBASI BUZG.ORTA YASEMIN 10 LU *25*</t>
        </is>
      </c>
      <c r="D2" s="2" t="inlineStr">
        <is>
          <t>MUMCU GENEL DAG.GIDA SAN.TIC.LTD.STI./MACROMAX</t>
        </is>
      </c>
      <c r="E2" s="3">
        <f>F2*K2</f>
      </c>
      <c r="F2" s="4">
        <v>-503</v>
      </c>
      <c r="G2" s="4">
        <v>1</v>
      </c>
      <c r="H2" s="3">
        <v>89.9</v>
      </c>
      <c r="I2" s="4">
        <v>-378</v>
      </c>
      <c r="J2" s="4">
        <v>0</v>
      </c>
      <c r="K2" s="3">
        <v>89.9</v>
      </c>
      <c r="L2" s="3">
        <v>89.9</v>
      </c>
      <c r="M2" s="5">
        <f>(L2-K2)/K2</f>
      </c>
      <c r="N2" s="6">
        <f>F2/(G2/30)</f>
      </c>
    </row>
    <row r="3" spans="1:14">
      <c r="A3" s="2" t="inlineStr">
        <is>
          <t>8697722500516</t>
        </is>
      </c>
      <c r="B3" s="2" t="inlineStr">
        <is>
          <t>8698657106910</t>
        </is>
      </c>
      <c r="C3" s="2" t="inlineStr">
        <is>
          <t>HAK SAKSI 4 NO 7,5 LT ANTIK</t>
        </is>
      </c>
      <c r="D3" s="2" t="inlineStr">
        <is>
          <t>CEREM ELEKTRONIK SAN. VE TIC. A.S.</t>
        </is>
      </c>
      <c r="E3" s="3">
        <f>F3*K3</f>
      </c>
      <c r="F3" s="4">
        <v>-983</v>
      </c>
      <c r="G3" s="4">
        <v>2</v>
      </c>
      <c r="H3" s="3">
        <v>89.796</v>
      </c>
      <c r="I3" s="4">
        <v>-969</v>
      </c>
      <c r="J3" s="4">
        <v>0</v>
      </c>
      <c r="K3" s="3">
        <v>44.9</v>
      </c>
      <c r="L3" s="3">
        <v>44.9</v>
      </c>
      <c r="M3" s="5">
        <f>(L3-K3)/K3</f>
      </c>
      <c r="N3" s="6">
        <f>F3/(G3/30)</f>
      </c>
    </row>
    <row r="4" spans="1:14">
      <c r="A4" s="2" t="inlineStr">
        <is>
          <t>8681893007929</t>
        </is>
      </c>
      <c r="B4" s="2" t="inlineStr">
        <is>
          <t>8681893007929</t>
        </is>
      </c>
      <c r="C4" s="2" t="inlineStr">
        <is>
          <t>MACROMAX  COP TORBASI BUZG.ORTA LEYLAK 10 LU *25*</t>
        </is>
      </c>
      <c r="D4" s="2" t="inlineStr">
        <is>
          <t>MUMCU GENEL DAG.GIDA SAN.TIC.LTD.STI./MACROMAX</t>
        </is>
      </c>
      <c r="E4" s="3">
        <f>F4*K4</f>
      </c>
      <c r="F4" s="4">
        <v>-409</v>
      </c>
      <c r="G4" s="4">
        <v>1</v>
      </c>
      <c r="H4" s="3">
        <v>89.9</v>
      </c>
      <c r="I4" s="4">
        <v>-401</v>
      </c>
      <c r="J4" s="4">
        <v>0</v>
      </c>
      <c r="K4" s="3">
        <v>89.9</v>
      </c>
      <c r="L4" s="3">
        <v>89.9</v>
      </c>
      <c r="M4" s="5">
        <f>(L4-K4)/K4</f>
      </c>
      <c r="N4" s="6">
        <f>F4/(G4/30)</f>
      </c>
    </row>
    <row r="5" spans="1:14">
      <c r="A5" s="2" t="inlineStr">
        <is>
          <t>8697722500530</t>
        </is>
      </c>
      <c r="B5" s="2" t="inlineStr">
        <is>
          <t>8680990502290</t>
        </is>
      </c>
      <c r="C5" s="2" t="inlineStr">
        <is>
          <t>HAK SAKSI 6 NO 21 LT ANTIK</t>
        </is>
      </c>
      <c r="D5" s="2" t="inlineStr">
        <is>
          <t>CEREM ELEKTRONIK SAN. VE TIC. A.S.</t>
        </is>
      </c>
      <c r="E5" s="3">
        <f>F5*K5</f>
      </c>
      <c r="F5" s="4">
        <v>-381</v>
      </c>
      <c r="G5" s="4">
        <v>1</v>
      </c>
      <c r="H5" s="3">
        <v>99.9</v>
      </c>
      <c r="I5" s="4">
        <v>-401</v>
      </c>
      <c r="J5" s="4">
        <v>0</v>
      </c>
      <c r="K5" s="3">
        <v>99.9</v>
      </c>
      <c r="L5" s="3">
        <v>99.9</v>
      </c>
      <c r="M5" s="5">
        <f>(L5-K5)/K5</f>
      </c>
      <c r="N5" s="6">
        <f>F5/(G5/30)</f>
      </c>
    </row>
    <row r="6" spans="1:14">
      <c r="A6" s="2" t="inlineStr">
        <is>
          <t>8682974021223</t>
        </is>
      </c>
      <c r="B6" s="2" t="inlineStr">
        <is>
          <t>8682974021223</t>
        </is>
      </c>
      <c r="C6" s="2" t="inlineStr">
        <is>
          <t>VINDEX SAKLAMA KABI 3 LU DIKDORTGEN(400+700+1200)</t>
        </is>
      </c>
      <c r="D6" s="2" t="inlineStr">
        <is>
          <t>NATURAK GIDA PAZARLAMA SAN.TIC.A.S./HOME</t>
        </is>
      </c>
      <c r="E6" s="3">
        <f>F6*K6</f>
      </c>
      <c r="F6" s="4">
        <v>-566</v>
      </c>
      <c r="G6" s="4">
        <v>2</v>
      </c>
      <c r="H6" s="3">
        <v>99.796</v>
      </c>
      <c r="I6" s="4">
        <v>-574</v>
      </c>
      <c r="J6" s="4">
        <v>0</v>
      </c>
      <c r="K6" s="3">
        <v>49.9</v>
      </c>
      <c r="L6" s="3">
        <v>49.9</v>
      </c>
      <c r="M6" s="5">
        <f>(L6-K6)/K6</f>
      </c>
      <c r="N6" s="6">
        <f>F6/(G6/30)</f>
      </c>
    </row>
    <row r="7" spans="1:14">
      <c r="A7" s="2" t="inlineStr">
        <is>
          <t>8681893003556</t>
        </is>
      </c>
      <c r="B7" s="2" t="inlineStr">
        <is>
          <t>8681893003556</t>
        </is>
      </c>
      <c r="C7" s="2" t="inlineStr">
        <is>
          <t>MACROMAX  KILITLI POSET 12 LI *12*</t>
        </is>
      </c>
      <c r="D7" s="2" t="inlineStr">
        <is>
          <t>MUMCU GENEL DAG.GIDA SAN.TIC.LTD.STI./MACROMAX</t>
        </is>
      </c>
      <c r="E7" s="3">
        <f>F7*K7</f>
      </c>
      <c r="F7" s="4">
        <v>-262</v>
      </c>
      <c r="G7" s="4">
        <v>1</v>
      </c>
      <c r="H7" s="3">
        <v>49.9</v>
      </c>
      <c r="I7" s="4">
        <v>-233</v>
      </c>
      <c r="J7" s="4">
        <v>0</v>
      </c>
      <c r="K7" s="3">
        <v>53.808</v>
      </c>
      <c r="L7" s="3">
        <v>49.9</v>
      </c>
      <c r="M7" s="5">
        <f>(L7-K7)/K7</f>
      </c>
      <c r="N7" s="6">
        <f>F7/(G7/30)</f>
      </c>
    </row>
    <row r="8" spans="1:14">
      <c r="A8" s="2" t="inlineStr">
        <is>
          <t>8683489601115</t>
        </is>
      </c>
      <c r="B8" s="2" t="inlineStr">
        <is>
          <t>8694564511106</t>
        </is>
      </c>
      <c r="C8" s="2" t="inlineStr">
        <is>
          <t>KOKO CAKMAK 1800 TURBO REZISTANSLI *50X20*</t>
        </is>
      </c>
      <c r="D8" s="2" t="inlineStr">
        <is>
          <t>NATURAK GIDA PAZARLAMA SAN.TIC.A.S./HOME</t>
        </is>
      </c>
      <c r="E8" s="3">
        <f>F8*K8</f>
      </c>
      <c r="F8" s="4">
        <v>-5475</v>
      </c>
      <c r="G8" s="4">
        <v>27</v>
      </c>
      <c r="H8" s="3">
        <v>348.3</v>
      </c>
      <c r="I8" s="4">
        <v>-5836</v>
      </c>
      <c r="J8" s="4">
        <v>0</v>
      </c>
      <c r="K8" s="3">
        <v>12.9</v>
      </c>
      <c r="L8" s="3">
        <v>12.9</v>
      </c>
      <c r="M8" s="5">
        <f>(L8-K8)/K8</f>
      </c>
      <c r="N8" s="6">
        <f>F8/(G8/30)</f>
      </c>
    </row>
    <row r="9" spans="1:14">
      <c r="A9" s="2" t="inlineStr">
        <is>
          <t>8682476890501</t>
        </is>
      </c>
      <c r="B9" s="2" t="inlineStr">
        <is>
          <t>8682476890501</t>
        </is>
      </c>
      <c r="C9" s="2" t="inlineStr">
        <is>
          <t>ALYA SAKSI POLO 2 NO 3,6 LT ALY-652</t>
        </is>
      </c>
      <c r="D9" s="2" t="inlineStr">
        <is>
          <t>CEREM ELEKTRONIK SAN. VE TIC. A.S.</t>
        </is>
      </c>
      <c r="E9" s="3">
        <f>F9*K9</f>
      </c>
      <c r="F9" s="4">
        <v>-190</v>
      </c>
      <c r="G9" s="4">
        <v>1</v>
      </c>
      <c r="H9" s="3">
        <v>129.9</v>
      </c>
      <c r="I9" s="4">
        <v>-215</v>
      </c>
      <c r="J9" s="4">
        <v>0</v>
      </c>
      <c r="K9" s="3">
        <v>129.9</v>
      </c>
      <c r="L9" s="3">
        <v>129.9</v>
      </c>
      <c r="M9" s="5">
        <f>(L9-K9)/K9</f>
      </c>
      <c r="N9" s="6">
        <f>F9/(G9/30)</f>
      </c>
    </row>
    <row r="10" spans="1:14">
      <c r="A10" s="2" t="inlineStr">
        <is>
          <t>8681893004447</t>
        </is>
      </c>
      <c r="B10" s="2" t="inlineStr">
        <is>
          <t>8681893004447</t>
        </is>
      </c>
      <c r="C10" s="2" t="inlineStr">
        <is>
          <t>MACROMAX MIKROFIBER TEM.BEZI 3 LU *24*</t>
        </is>
      </c>
      <c r="D10" s="2" t="inlineStr">
        <is>
          <t>MUMCU GENEL DAG.GIDA SAN.TIC.LTD.STI./MACROMAX</t>
        </is>
      </c>
      <c r="E10" s="3">
        <f>F10*K10</f>
      </c>
      <c r="F10" s="4">
        <v>-338</v>
      </c>
      <c r="G10" s="4">
        <v>2</v>
      </c>
      <c r="H10" s="3">
        <v>359.8</v>
      </c>
      <c r="I10" s="4">
        <v>-338</v>
      </c>
      <c r="J10" s="4">
        <v>0</v>
      </c>
      <c r="K10" s="3">
        <v>84.9</v>
      </c>
      <c r="L10" s="3">
        <v>179.9</v>
      </c>
      <c r="M10" s="5">
        <f>(L10-K10)/K10</f>
      </c>
      <c r="N10" s="6">
        <f>F10/(G10/30)</f>
      </c>
    </row>
    <row r="11" spans="1:14">
      <c r="A11" s="2" t="inlineStr">
        <is>
          <t>8682476890013</t>
        </is>
      </c>
      <c r="B11" s="2" t="inlineStr">
        <is>
          <t>8682476890013</t>
        </is>
      </c>
      <c r="C11" s="2" t="inlineStr">
        <is>
          <t>ALYA SAKSI 3D KELEBEK 2 NO 1,4 LT  ALY-102</t>
        </is>
      </c>
      <c r="D11" s="2" t="inlineStr">
        <is>
          <t>CEREM ELEKTRONIK SAN. VE TIC. A.S.</t>
        </is>
      </c>
      <c r="E11" s="3">
        <f>F11*K11</f>
      </c>
      <c r="F11" s="4">
        <v>-148</v>
      </c>
      <c r="G11" s="4">
        <v>1</v>
      </c>
      <c r="H11" s="3">
        <v>59.904</v>
      </c>
      <c r="I11" s="4">
        <v>-149</v>
      </c>
      <c r="J11" s="4">
        <v>0</v>
      </c>
      <c r="K11" s="3">
        <v>59.9</v>
      </c>
      <c r="L11" s="3">
        <v>59.9</v>
      </c>
      <c r="M11" s="5">
        <f>(L11-K11)/K11</f>
      </c>
      <c r="N11" s="6">
        <f>F11/(G11/30)</f>
      </c>
    </row>
    <row r="12" spans="1:14">
      <c r="A12" s="2" t="inlineStr">
        <is>
          <t>8681893008902</t>
        </is>
      </c>
      <c r="B12" s="2" t="inlineStr">
        <is>
          <t>8681893008902</t>
        </is>
      </c>
      <c r="C12" s="2" t="inlineStr">
        <is>
          <t>MACROMAX TEM.SETI FOCUS BLACK EDITION OTOMATIK *1*</t>
        </is>
      </c>
      <c r="D12" s="2" t="inlineStr">
        <is>
          <t>MUMCU GENEL DAG.GIDA SAN.TIC.LTD.STI./MACROMAX</t>
        </is>
      </c>
      <c r="E12" s="3">
        <f>F12*K12</f>
      </c>
      <c r="F12" s="4">
        <v>-294</v>
      </c>
      <c r="G12" s="4">
        <v>2</v>
      </c>
      <c r="H12" s="3">
        <v>799.8</v>
      </c>
      <c r="I12" s="4">
        <v>-148</v>
      </c>
      <c r="J12" s="4">
        <v>0</v>
      </c>
      <c r="K12" s="3">
        <v>333.3</v>
      </c>
      <c r="L12" s="3">
        <v>399.9</v>
      </c>
      <c r="M12" s="5">
        <f>(L12-K12)/K12</f>
      </c>
      <c r="N12" s="6">
        <f>F12/(G12/30)</f>
      </c>
    </row>
    <row r="13" spans="1:14">
      <c r="A13" s="2" t="inlineStr">
        <is>
          <t>8683813643262</t>
        </is>
      </c>
      <c r="B13" s="2" t="inlineStr">
        <is>
          <t>8683813643262</t>
        </is>
      </c>
      <c r="C13" s="2" t="inlineStr">
        <is>
          <t>SULAMA KABI 1 LT</t>
        </is>
      </c>
      <c r="D13" s="2" t="inlineStr">
        <is>
          <t>CEREM ELEKTRONIK SAN. VE TIC. A.S.</t>
        </is>
      </c>
      <c r="E13" s="3">
        <f>F13*K13</f>
      </c>
      <c r="F13" s="4">
        <v>-147</v>
      </c>
      <c r="G13" s="4">
        <v>1</v>
      </c>
      <c r="H13" s="3">
        <v>69.9</v>
      </c>
      <c r="I13" s="4">
        <v>-150</v>
      </c>
      <c r="J13" s="4">
        <v>0</v>
      </c>
      <c r="K13" s="3">
        <v>69.9</v>
      </c>
      <c r="L13" s="3">
        <v>69.9</v>
      </c>
      <c r="M13" s="5">
        <f>(L13-K13)/K13</f>
      </c>
      <c r="N13" s="6">
        <f>F13/(G13/30)</f>
      </c>
    </row>
    <row r="14" spans="1:14">
      <c r="A14" s="2" t="inlineStr">
        <is>
          <t>8681893004386</t>
        </is>
      </c>
      <c r="B14" s="2" t="inlineStr">
        <is>
          <t>8681893004386</t>
        </is>
      </c>
      <c r="C14" s="2" t="inlineStr">
        <is>
          <t>MACROMAX  FIRSAT PKT BUZ.DL.POS.+STREC+PIS.KAG*12*</t>
        </is>
      </c>
      <c r="D14" s="2" t="inlineStr">
        <is>
          <t>MUMCU GENEL DAG.GIDA SAN.TIC.LTD.STI./MACROMAX</t>
        </is>
      </c>
      <c r="E14" s="3">
        <f>F14*K14</f>
      </c>
      <c r="F14" s="4">
        <v>-1231</v>
      </c>
      <c r="G14" s="4">
        <v>9</v>
      </c>
      <c r="H14" s="3">
        <v>1349.1</v>
      </c>
      <c r="I14" s="4">
        <v>-1175</v>
      </c>
      <c r="J14" s="4">
        <v>0</v>
      </c>
      <c r="K14" s="3">
        <v>64.9</v>
      </c>
      <c r="L14" s="3">
        <v>149.9</v>
      </c>
      <c r="M14" s="5">
        <f>(L14-K14)/K14</f>
      </c>
      <c r="N14" s="6">
        <f>F14/(G14/30)</f>
      </c>
    </row>
    <row r="15" spans="1:14">
      <c r="A15" s="2" t="inlineStr">
        <is>
          <t>8681893004362</t>
        </is>
      </c>
      <c r="B15" s="2" t="inlineStr">
        <is>
          <t>8681893004362</t>
        </is>
      </c>
      <c r="C15" s="2" t="inlineStr">
        <is>
          <t>MACROMAX TUY TOPLAYICI RULO 56 LI  *8*</t>
        </is>
      </c>
      <c r="D15" s="2" t="inlineStr">
        <is>
          <t>MUMCU GENEL DAG.GIDA SAN.TIC.LTD.STI./MACROMAX</t>
        </is>
      </c>
      <c r="E15" s="3">
        <f>F15*K15</f>
      </c>
      <c r="F15" s="4">
        <v>-136</v>
      </c>
      <c r="G15" s="4">
        <v>1</v>
      </c>
      <c r="H15" s="3">
        <v>149.9</v>
      </c>
      <c r="I15" s="4">
        <v>-136</v>
      </c>
      <c r="J15" s="4">
        <v>0</v>
      </c>
      <c r="K15" s="3">
        <v>94.9</v>
      </c>
      <c r="L15" s="3">
        <v>149.9</v>
      </c>
      <c r="M15" s="5">
        <f>(L15-K15)/K15</f>
      </c>
      <c r="N15" s="6">
        <f>F15/(G15/30)</f>
      </c>
    </row>
    <row r="16" spans="1:14">
      <c r="A16" s="2" t="inlineStr">
        <is>
          <t>8681893008292</t>
        </is>
      </c>
      <c r="B16" s="2" t="inlineStr">
        <is>
          <t>8681893008292</t>
        </is>
      </c>
      <c r="C16" s="2" t="inlineStr">
        <is>
          <t>MACROMAX MIKROFIBER TEM.BEZI ULTRA EMICI 2LI *12*</t>
        </is>
      </c>
      <c r="D16" s="2" t="inlineStr">
        <is>
          <t>MUMCU GENEL DAG.GIDA SAN.TIC.LTD.STI./MACROMAX</t>
        </is>
      </c>
      <c r="E16" s="3">
        <f>F16*K16</f>
      </c>
      <c r="F16" s="4">
        <v>-267</v>
      </c>
      <c r="G16" s="4">
        <v>2</v>
      </c>
      <c r="H16" s="3">
        <v>399.8</v>
      </c>
      <c r="I16" s="4">
        <v>-214</v>
      </c>
      <c r="J16" s="4">
        <v>0</v>
      </c>
      <c r="K16" s="3">
        <v>124.9</v>
      </c>
      <c r="L16" s="3">
        <v>199.9</v>
      </c>
      <c r="M16" s="5">
        <f>(L16-K16)/K16</f>
      </c>
      <c r="N16" s="6">
        <f>F16/(G16/30)</f>
      </c>
    </row>
    <row r="17" spans="1:14">
      <c r="A17" s="2" t="inlineStr">
        <is>
          <t>8681893003365</t>
        </is>
      </c>
      <c r="B17" s="2" t="inlineStr">
        <is>
          <t>8681893003365</t>
        </is>
      </c>
      <c r="C17" s="2" t="inlineStr">
        <is>
          <t>MACROMAX  COP TORBASI PROF. JUMBO 10 LU *20*</t>
        </is>
      </c>
      <c r="D17" s="2" t="inlineStr">
        <is>
          <t>MUMCU GENEL DAG.GIDA SAN.TIC.LTD.STI./MACROMAX</t>
        </is>
      </c>
      <c r="E17" s="3">
        <f>F17*K17</f>
      </c>
      <c r="F17" s="4">
        <v>-2410</v>
      </c>
      <c r="G17" s="4">
        <v>20</v>
      </c>
      <c r="H17" s="3">
        <v>2798</v>
      </c>
      <c r="I17" s="4">
        <v>-1483</v>
      </c>
      <c r="J17" s="4">
        <v>0</v>
      </c>
      <c r="K17" s="3">
        <v>129.9</v>
      </c>
      <c r="L17" s="3">
        <v>139.9</v>
      </c>
      <c r="M17" s="5">
        <f>(L17-K17)/K17</f>
      </c>
      <c r="N17" s="6">
        <f>F17/(G17/30)</f>
      </c>
    </row>
    <row r="18" spans="1:14">
      <c r="A18" s="2" t="inlineStr">
        <is>
          <t>8002205871388</t>
        </is>
      </c>
      <c r="B18" s="2" t="inlineStr">
        <is>
          <t>8002205871388</t>
        </is>
      </c>
      <c r="C18" s="2" t="inlineStr">
        <is>
          <t>ONE YETISKIN SIGIR ETLI KEDI MAMASI 800 GR *8*</t>
        </is>
      </c>
      <c r="D18" s="2" t="inlineStr">
        <is>
          <t>AYTAS GIDA VE IHT.MAD.TAR.TIC.VE SAN.A.S../NESTLE</t>
        </is>
      </c>
      <c r="E18" s="3">
        <f>F18*K18</f>
      </c>
      <c r="F18" s="4">
        <v>-120</v>
      </c>
      <c r="G18" s="4">
        <v>1</v>
      </c>
      <c r="H18" s="3">
        <v>499.5</v>
      </c>
      <c r="I18" s="4">
        <v>-135</v>
      </c>
      <c r="J18" s="4">
        <v>0</v>
      </c>
      <c r="K18" s="3">
        <v>374.955</v>
      </c>
      <c r="L18" s="3">
        <v>499.5</v>
      </c>
      <c r="M18" s="5">
        <f>(L18-K18)/K18</f>
      </c>
      <c r="N18" s="6">
        <f>F18/(G18/30)</f>
      </c>
    </row>
    <row r="19" spans="1:14">
      <c r="A19" s="2" t="inlineStr">
        <is>
          <t>8682476890495</t>
        </is>
      </c>
      <c r="B19" s="2" t="inlineStr">
        <is>
          <t>8682476890495</t>
        </is>
      </c>
      <c r="C19" s="2" t="inlineStr">
        <is>
          <t>ALYA SAKSI POLO 1 NO 2,2 LT ALY-651</t>
        </is>
      </c>
      <c r="D19" s="2" t="inlineStr">
        <is>
          <t>CEREM ELEKTRONIK SAN. VE TIC. A.S.</t>
        </is>
      </c>
      <c r="E19" s="3">
        <f>F19*K19</f>
      </c>
      <c r="F19" s="4">
        <v>-350</v>
      </c>
      <c r="G19" s="4">
        <v>3</v>
      </c>
      <c r="H19" s="3">
        <v>269.704</v>
      </c>
      <c r="I19" s="4">
        <v>-432</v>
      </c>
      <c r="J19" s="4">
        <v>0</v>
      </c>
      <c r="K19" s="3">
        <v>89.9</v>
      </c>
      <c r="L19" s="3">
        <v>89.9</v>
      </c>
      <c r="M19" s="5">
        <f>(L19-K19)/K19</f>
      </c>
      <c r="N19" s="6">
        <f>F19/(G19/30)</f>
      </c>
    </row>
    <row r="20" spans="1:14">
      <c r="A20" s="2" t="inlineStr">
        <is>
          <t>5000394148895</t>
        </is>
      </c>
      <c r="B20" s="2" t="inlineStr">
        <is>
          <t>5000394148895</t>
        </is>
      </c>
      <c r="C20" s="2" t="inlineStr">
        <is>
          <t>DURACELL PIL BASIC INCE KALEM 6 LI AAA</t>
        </is>
      </c>
      <c r="D20" s="2" t="inlineStr">
        <is>
          <t>AYKANLAR GIDA SAN.TIC.A.S /ACE/DURACELL</t>
        </is>
      </c>
      <c r="E20" s="3">
        <f>F20*K20</f>
      </c>
      <c r="F20" s="4">
        <v>-540</v>
      </c>
      <c r="G20" s="4">
        <v>5</v>
      </c>
      <c r="H20" s="3">
        <v>1874.5033</v>
      </c>
      <c r="I20" s="4">
        <v>-570</v>
      </c>
      <c r="J20" s="4">
        <v>0</v>
      </c>
      <c r="K20" s="3">
        <v>223.044</v>
      </c>
      <c r="L20" s="3">
        <v>374.9</v>
      </c>
      <c r="M20" s="5">
        <f>(L20-K20)/K20</f>
      </c>
      <c r="N20" s="6">
        <f>F20/(G20/30)</f>
      </c>
    </row>
    <row r="21" spans="1:14">
      <c r="A21" s="2" t="inlineStr">
        <is>
          <t>8682476890020</t>
        </is>
      </c>
      <c r="B21" s="2" t="inlineStr">
        <is>
          <t>8682476890020</t>
        </is>
      </c>
      <c r="C21" s="2" t="inlineStr">
        <is>
          <t>ALYA SAKSI 3D KELEBEK 3 NO 2,5 LT  ALY-103</t>
        </is>
      </c>
      <c r="D21" s="2" t="inlineStr">
        <is>
          <t>CEREM ELEKTRONIK SAN. VE TIC. A.S.</t>
        </is>
      </c>
      <c r="E21" s="3">
        <f>F21*K21</f>
      </c>
      <c r="F21" s="4">
        <v>-281</v>
      </c>
      <c r="G21" s="4">
        <v>3</v>
      </c>
      <c r="H21" s="3">
        <v>269.704</v>
      </c>
      <c r="I21" s="4">
        <v>-277</v>
      </c>
      <c r="J21" s="4">
        <v>0</v>
      </c>
      <c r="K21" s="3">
        <v>89.9</v>
      </c>
      <c r="L21" s="3">
        <v>89.9</v>
      </c>
      <c r="M21" s="5">
        <f>(L21-K21)/K21</f>
      </c>
      <c r="N21" s="6">
        <f>F21/(G21/30)</f>
      </c>
    </row>
    <row r="22" spans="1:14">
      <c r="A22" s="2" t="inlineStr">
        <is>
          <t>8680990507318</t>
        </is>
      </c>
      <c r="B22" s="2" t="inlineStr">
        <is>
          <t>8683813639180</t>
        </is>
      </c>
      <c r="C22" s="2" t="inlineStr">
        <is>
          <t>LEVA HOUSE ARKALIKLI SANDALYE MINDERI 42*88*3,5 CM</t>
        </is>
      </c>
      <c r="D22" s="2" t="inlineStr">
        <is>
          <t>CEREM ELEKTRONIK SAN. VE TIC. A.S.</t>
        </is>
      </c>
      <c r="E22" s="3">
        <f>F22*K22</f>
      </c>
      <c r="F22" s="4">
        <v>-90</v>
      </c>
      <c r="G22" s="4">
        <v>1</v>
      </c>
      <c r="H22" s="3">
        <v>309.9</v>
      </c>
      <c r="I22" s="4">
        <v>-98</v>
      </c>
      <c r="J22" s="4">
        <v>0</v>
      </c>
      <c r="K22" s="3">
        <v>191.25</v>
      </c>
      <c r="L22" s="3">
        <v>309.9</v>
      </c>
      <c r="M22" s="5">
        <f>(L22-K22)/K22</f>
      </c>
      <c r="N22" s="6">
        <f>F22/(G22/30)</f>
      </c>
    </row>
    <row r="23" spans="1:14">
      <c r="A23" s="2" t="inlineStr">
        <is>
          <t>8681457048467</t>
        </is>
      </c>
      <c r="B23" s="2" t="inlineStr">
        <is>
          <t>8681457048467</t>
        </is>
      </c>
      <c r="C23" s="2" t="inlineStr">
        <is>
          <t>POLIWORK SAKSI LUNA STONE 18 CM GRI LN-18ST</t>
        </is>
      </c>
      <c r="D23" s="2" t="inlineStr">
        <is>
          <t>CEREM ELEKTRONIK SAN. VE TIC. A.S.</t>
        </is>
      </c>
      <c r="E23" s="3">
        <f>F23*K23</f>
      </c>
      <c r="F23" s="4">
        <v>-175</v>
      </c>
      <c r="G23" s="4">
        <v>2</v>
      </c>
      <c r="H23" s="3">
        <v>169.8</v>
      </c>
      <c r="I23" s="4">
        <v>-180</v>
      </c>
      <c r="J23" s="4">
        <v>0</v>
      </c>
      <c r="K23" s="3">
        <v>84.9</v>
      </c>
      <c r="L23" s="3">
        <v>84.9</v>
      </c>
      <c r="M23" s="5">
        <f>(L23-K23)/K23</f>
      </c>
      <c r="N23" s="6">
        <f>F23/(G23/30)</f>
      </c>
    </row>
    <row r="24" spans="1:14">
      <c r="A24" s="2" t="inlineStr">
        <is>
          <t>8681457045664</t>
        </is>
      </c>
      <c r="B24" s="2" t="inlineStr">
        <is>
          <t>8681457045664</t>
        </is>
      </c>
      <c r="C24" s="2" t="inlineStr">
        <is>
          <t>POLIWORK SAKSI BEGONVIL 38 CM ANTRASIT YUVARLAK</t>
        </is>
      </c>
      <c r="D24" s="2" t="inlineStr">
        <is>
          <t>CEREN KARDESLER PAZARLAMA DAGITIM SAN.TIC.A.S.</t>
        </is>
      </c>
      <c r="E24" s="3">
        <f>F24*K24</f>
      </c>
      <c r="F24" s="4">
        <v>-85</v>
      </c>
      <c r="G24" s="4">
        <v>1</v>
      </c>
      <c r="H24" s="3">
        <v>150</v>
      </c>
      <c r="I24" s="4">
        <v>-85</v>
      </c>
      <c r="J24" s="4">
        <v>0</v>
      </c>
      <c r="K24" s="3">
        <v>140</v>
      </c>
      <c r="L24" s="3">
        <v>259.9</v>
      </c>
      <c r="M24" s="5">
        <f>(L24-K24)/K24</f>
      </c>
      <c r="N24" s="6">
        <f>F24/(G24/30)</f>
      </c>
    </row>
    <row r="25" spans="1:14">
      <c r="A25" s="2" t="inlineStr">
        <is>
          <t>8696219356926</t>
        </is>
      </c>
      <c r="B25" s="2" t="inlineStr">
        <is>
          <t>8683813649516</t>
        </is>
      </c>
      <c r="C25" s="2" t="inlineStr">
        <is>
          <t>SULAMA KABI FIL</t>
        </is>
      </c>
      <c r="D25" s="2" t="inlineStr">
        <is>
          <t>CEREN KARDESLER PAZARLAMA DAGITIM SAN.TIC.A.S.</t>
        </is>
      </c>
      <c r="E25" s="3">
        <f>F25*K25</f>
      </c>
      <c r="F25" s="4">
        <v>-640</v>
      </c>
      <c r="G25" s="4">
        <v>9</v>
      </c>
      <c r="H25" s="3">
        <v>479.7</v>
      </c>
      <c r="I25" s="4">
        <v>-648</v>
      </c>
      <c r="J25" s="4">
        <v>0</v>
      </c>
      <c r="K25" s="3">
        <v>40</v>
      </c>
      <c r="L25" s="3">
        <v>69.9</v>
      </c>
      <c r="M25" s="5">
        <f>(L25-K25)/K25</f>
      </c>
      <c r="N25" s="6">
        <f>F25/(G25/30)</f>
      </c>
    </row>
    <row r="26" spans="1:14">
      <c r="A26" s="2" t="inlineStr">
        <is>
          <t>8681893004508</t>
        </is>
      </c>
      <c r="B26" s="2" t="inlineStr">
        <is>
          <t>8681893004508</t>
        </is>
      </c>
      <c r="C26" s="2" t="inlineStr">
        <is>
          <t>MACROMAX BULASIK ALTLIGI *8*</t>
        </is>
      </c>
      <c r="D26" s="2" t="inlineStr">
        <is>
          <t>MUMCU GENEL DAG.GIDA SAN.TIC.LTD.STI./MACROMAX</t>
        </is>
      </c>
      <c r="E26" s="3">
        <f>F26*K26</f>
      </c>
      <c r="F26" s="4">
        <v>-70</v>
      </c>
      <c r="G26" s="4">
        <v>1</v>
      </c>
      <c r="H26" s="3">
        <v>129.9</v>
      </c>
      <c r="I26" s="4">
        <v>-70</v>
      </c>
      <c r="J26" s="4">
        <v>0</v>
      </c>
      <c r="K26" s="3">
        <v>79.9</v>
      </c>
      <c r="L26" s="3">
        <v>129.9</v>
      </c>
      <c r="M26" s="5">
        <f>(L26-K26)/K26</f>
      </c>
      <c r="N26" s="6">
        <f>F26/(G26/30)</f>
      </c>
    </row>
    <row r="27" spans="1:14">
      <c r="A27" s="2" t="inlineStr">
        <is>
          <t>8681893000159</t>
        </is>
      </c>
      <c r="B27" s="2" t="inlineStr">
        <is>
          <t>8681893000159</t>
        </is>
      </c>
      <c r="C27" s="2" t="inlineStr">
        <is>
          <t>MACROMAX MULTI MOP YEDEK *12*</t>
        </is>
      </c>
      <c r="D27" s="2" t="inlineStr">
        <is>
          <t>MUMCU GENEL DAG.GIDA SAN.TIC.LTD.STI./MACROMAX</t>
        </is>
      </c>
      <c r="E27" s="3">
        <f>F27*K27</f>
      </c>
      <c r="F27" s="4">
        <v>-70</v>
      </c>
      <c r="G27" s="4">
        <v>1</v>
      </c>
      <c r="H27" s="3">
        <v>149.9</v>
      </c>
      <c r="I27" s="4">
        <v>-67</v>
      </c>
      <c r="J27" s="4">
        <v>0</v>
      </c>
      <c r="K27" s="3">
        <v>79.9</v>
      </c>
      <c r="L27" s="3">
        <v>149.9</v>
      </c>
      <c r="M27" s="5">
        <f>(L27-K27)/K27</f>
      </c>
      <c r="N27" s="6">
        <f>F27/(G27/30)</f>
      </c>
    </row>
    <row r="28" spans="1:14">
      <c r="A28" s="2" t="inlineStr">
        <is>
          <t>8681006007662</t>
        </is>
      </c>
      <c r="B28" s="2" t="inlineStr">
        <is>
          <t>8681006009550</t>
        </is>
      </c>
      <c r="C28" s="2" t="inlineStr">
        <is>
          <t>ROOC DMD07 MEYVE BICAGI TEFLON KAPLAMA</t>
        </is>
      </c>
      <c r="D28" s="2" t="inlineStr">
        <is>
          <t>NATURAK GIDA PAZARLAMA SAN.TIC.A.S./HOME</t>
        </is>
      </c>
      <c r="E28" s="3">
        <f>F28*K28</f>
      </c>
      <c r="F28" s="4">
        <v>-196</v>
      </c>
      <c r="G28" s="4">
        <v>3</v>
      </c>
      <c r="H28" s="3">
        <v>215.7</v>
      </c>
      <c r="I28" s="4">
        <v>-238</v>
      </c>
      <c r="J28" s="4">
        <v>0</v>
      </c>
      <c r="K28" s="3">
        <v>71.9</v>
      </c>
      <c r="L28" s="3">
        <v>71.9</v>
      </c>
      <c r="M28" s="5">
        <f>(L28-K28)/K28</f>
      </c>
      <c r="N28" s="6">
        <f>F28/(G28/30)</f>
      </c>
    </row>
    <row r="29" spans="1:14">
      <c r="A29" s="2" t="inlineStr">
        <is>
          <t>5000394077201</t>
        </is>
      </c>
      <c r="B29" s="2" t="inlineStr">
        <is>
          <t>4084500287273</t>
        </is>
      </c>
      <c r="C29" s="2" t="inlineStr">
        <is>
          <t>DURACELL PIL 9 W</t>
        </is>
      </c>
      <c r="D29" s="2" t="inlineStr">
        <is>
          <t>AYKANLAR GIDA SAN.TIC.A.S /ACE/DURACELL</t>
        </is>
      </c>
      <c r="E29" s="3">
        <f>F29*K29</f>
      </c>
      <c r="F29" s="4">
        <v>-64</v>
      </c>
      <c r="G29" s="4">
        <v>1</v>
      </c>
      <c r="H29" s="3">
        <v>319.95</v>
      </c>
      <c r="I29" s="4">
        <v>-82</v>
      </c>
      <c r="J29" s="4">
        <v>0</v>
      </c>
      <c r="K29" s="3">
        <v>246.12</v>
      </c>
      <c r="L29" s="3">
        <v>319.95</v>
      </c>
      <c r="M29" s="5">
        <f>(L29-K29)/K29</f>
      </c>
      <c r="N29" s="6">
        <f>F29/(G29/30)</f>
      </c>
    </row>
    <row r="30" spans="1:14">
      <c r="A30" s="2" t="inlineStr">
        <is>
          <t>8681457045671</t>
        </is>
      </c>
      <c r="B30" s="2" t="inlineStr">
        <is>
          <t>8681457045671</t>
        </is>
      </c>
      <c r="C30" s="2" t="inlineStr">
        <is>
          <t>POLIWORK SAKSI BEGONVIL 38 CM KARE BEYAZ SQ</t>
        </is>
      </c>
      <c r="D30" s="2" t="inlineStr">
        <is>
          <t>CEREN KARDESLER PAZARLAMA DAGITIM SAN.TIC.A.S.</t>
        </is>
      </c>
      <c r="E30" s="3">
        <f>F30*K30</f>
      </c>
      <c r="F30" s="4">
        <v>-62</v>
      </c>
      <c r="G30" s="4">
        <v>1</v>
      </c>
      <c r="H30" s="3">
        <v>175</v>
      </c>
      <c r="I30" s="4">
        <v>-77</v>
      </c>
      <c r="J30" s="4">
        <v>0</v>
      </c>
      <c r="K30" s="3">
        <v>160</v>
      </c>
      <c r="L30" s="3">
        <v>299.9</v>
      </c>
      <c r="M30" s="5">
        <f>(L30-K30)/K30</f>
      </c>
      <c r="N30" s="6">
        <f>F30/(G30/30)</f>
      </c>
    </row>
    <row r="31" spans="1:14">
      <c r="A31" s="2" t="inlineStr">
        <is>
          <t>9556089885218</t>
        </is>
      </c>
      <c r="B31" s="2" t="inlineStr">
        <is>
          <t>9556089885218</t>
        </is>
      </c>
      <c r="C31" s="2" t="inlineStr">
        <is>
          <t>FC SILGI 7085/20 BEYAZ KUTU</t>
        </is>
      </c>
      <c r="D31" s="2" t="inlineStr">
        <is>
          <t>OZKOL KIRTASIYE TICARET LTD STI</t>
        </is>
      </c>
      <c r="E31" s="3">
        <f>F31*K31</f>
      </c>
      <c r="F31" s="4">
        <v>-60</v>
      </c>
      <c r="G31" s="4">
        <v>1</v>
      </c>
      <c r="H31" s="3">
        <v>39.897</v>
      </c>
      <c r="I31" s="4">
        <v>0</v>
      </c>
      <c r="J31" s="4">
        <v>0</v>
      </c>
      <c r="K31" s="3">
        <v>657.9</v>
      </c>
      <c r="L31" s="3">
        <v>657.9</v>
      </c>
      <c r="M31" s="5">
        <f>(L31-K31)/K31</f>
      </c>
      <c r="N31" s="6">
        <f>F31/(G31/30)</f>
      </c>
    </row>
    <row r="32" spans="1:14">
      <c r="A32" s="2" t="inlineStr">
        <is>
          <t>8683989461974</t>
        </is>
      </c>
      <c r="B32" s="2" t="inlineStr">
        <is>
          <t>8683989461974</t>
        </is>
      </c>
      <c r="C32" s="2" t="inlineStr">
        <is>
          <t>SUGAR HOUSE  PINKY POWER SPREY 1 LT+SUNGER 4 LU*6*</t>
        </is>
      </c>
      <c r="D32" s="2" t="inlineStr">
        <is>
          <t>REFERANS IC VE DIS TICARET LTD.STI.</t>
        </is>
      </c>
      <c r="E32" s="3">
        <f>F32*K32</f>
      </c>
      <c r="F32" s="4">
        <v>-352</v>
      </c>
      <c r="G32" s="4">
        <v>6</v>
      </c>
      <c r="H32" s="3">
        <v>509.85</v>
      </c>
      <c r="I32" s="4">
        <v>-363</v>
      </c>
      <c r="J32" s="4">
        <v>0</v>
      </c>
      <c r="K32" s="3">
        <v>65.004</v>
      </c>
      <c r="L32" s="3">
        <v>70</v>
      </c>
      <c r="M32" s="5">
        <f>(L32-K32)/K32</f>
      </c>
      <c r="N32" s="6">
        <f>F32/(G32/30)</f>
      </c>
    </row>
    <row r="33" spans="1:14">
      <c r="A33" s="2" t="inlineStr">
        <is>
          <t>8681503110193</t>
        </is>
      </c>
      <c r="B33" s="2" t="inlineStr">
        <is>
          <t>8681503110193</t>
        </is>
      </c>
      <c r="C33" s="2" t="inlineStr">
        <is>
          <t>VINDEX MAGIC POWER DONER BASL.TEM.SETI *1*</t>
        </is>
      </c>
      <c r="D33" s="2" t="inlineStr">
        <is>
          <t>EGE OZEL GIDA LOJISTIK SAN. TIC. LTD. STI./VINDEX</t>
        </is>
      </c>
      <c r="E33" s="3">
        <f>F33*K33</f>
      </c>
      <c r="F33" s="4">
        <v>-348</v>
      </c>
      <c r="G33" s="4">
        <v>6</v>
      </c>
      <c r="H33" s="3">
        <v>1539.896</v>
      </c>
      <c r="I33" s="4">
        <v>-364</v>
      </c>
      <c r="J33" s="4">
        <v>0</v>
      </c>
      <c r="K33" s="3">
        <v>289.9</v>
      </c>
      <c r="L33" s="3">
        <v>250</v>
      </c>
      <c r="M33" s="5">
        <f>(L33-K33)/K33</f>
      </c>
      <c r="N33" s="6">
        <f>F33/(G33/30)</f>
      </c>
    </row>
    <row r="34" spans="1:14">
      <c r="A34" s="2" t="inlineStr">
        <is>
          <t>8681893000487</t>
        </is>
      </c>
      <c r="B34" s="2" t="inlineStr">
        <is>
          <t>8681893000487</t>
        </is>
      </c>
      <c r="C34" s="2" t="inlineStr">
        <is>
          <t>MACROMAX  SUNGER KLASIK YESIL 5 LI DUZ *12*</t>
        </is>
      </c>
      <c r="D34" s="2" t="inlineStr">
        <is>
          <t>MUMCU GENEL DAG.GIDA SAN.TIC.LTD.STI./MACROMAX</t>
        </is>
      </c>
      <c r="E34" s="3">
        <f>F34*K34</f>
      </c>
      <c r="F34" s="4">
        <v>-1302</v>
      </c>
      <c r="G34" s="4">
        <v>23</v>
      </c>
      <c r="H34" s="3">
        <v>1713.4973</v>
      </c>
      <c r="I34" s="4">
        <v>-1152</v>
      </c>
      <c r="J34" s="4">
        <v>0</v>
      </c>
      <c r="K34" s="3">
        <v>74.5</v>
      </c>
      <c r="L34" s="3">
        <v>74.5</v>
      </c>
      <c r="M34" s="5">
        <f>(L34-K34)/K34</f>
      </c>
      <c r="N34" s="6">
        <f>F34/(G34/30)</f>
      </c>
    </row>
    <row r="35" spans="1:14">
      <c r="A35" s="2" t="inlineStr">
        <is>
          <t>8690803762131</t>
        </is>
      </c>
      <c r="B35" s="2" t="inlineStr">
        <is>
          <t>8690803762131</t>
        </is>
      </c>
      <c r="C35" s="2" t="inlineStr">
        <is>
          <t>VILEDA TEMIZLIK BEZI 10'LU PKT BEZZY *10*</t>
        </is>
      </c>
      <c r="D35" s="2" t="inlineStr">
        <is>
          <t>AYKANLAR GIDA SAN.TIC.A.S/VILEDA</t>
        </is>
      </c>
      <c r="E35" s="3">
        <f>F35*K35</f>
      </c>
      <c r="F35" s="4">
        <v>-440</v>
      </c>
      <c r="G35" s="4">
        <v>8</v>
      </c>
      <c r="H35" s="3">
        <v>2276.0198</v>
      </c>
      <c r="I35" s="4">
        <v>-510</v>
      </c>
      <c r="J35" s="4">
        <v>0</v>
      </c>
      <c r="K35" s="3">
        <v>299.5</v>
      </c>
      <c r="L35" s="3">
        <v>299.5</v>
      </c>
      <c r="M35" s="5">
        <f>(L35-K35)/K35</f>
      </c>
      <c r="N35" s="6">
        <f>F35/(G35/30)</f>
      </c>
    </row>
    <row r="36" spans="1:14">
      <c r="A36" s="2" t="inlineStr">
        <is>
          <t>8697722500493</t>
        </is>
      </c>
      <c r="B36" s="2" t="inlineStr">
        <is>
          <t>8680990502252</t>
        </is>
      </c>
      <c r="C36" s="2" t="inlineStr">
        <is>
          <t>HAK SAKSI 2 NO 2,5 LT ANTIK</t>
        </is>
      </c>
      <c r="D36" s="2" t="inlineStr">
        <is>
          <t>CEREM ELEKTRONIK SAN. VE TIC. A.S.</t>
        </is>
      </c>
      <c r="E36" s="3">
        <f>F36*K36</f>
      </c>
      <c r="F36" s="4">
        <v>-1386</v>
      </c>
      <c r="G36" s="4">
        <v>26</v>
      </c>
      <c r="H36" s="3">
        <v>595.4</v>
      </c>
      <c r="I36" s="4">
        <v>-1674</v>
      </c>
      <c r="J36" s="4">
        <v>0</v>
      </c>
      <c r="K36" s="3">
        <v>22.9</v>
      </c>
      <c r="L36" s="3">
        <v>22.9</v>
      </c>
      <c r="M36" s="5">
        <f>(L36-K36)/K36</f>
      </c>
      <c r="N36" s="6">
        <f>F36/(G36/30)</f>
      </c>
    </row>
    <row r="37" spans="1:14">
      <c r="A37" s="2" t="inlineStr">
        <is>
          <t>8681457048443</t>
        </is>
      </c>
      <c r="B37" s="2" t="inlineStr">
        <is>
          <t>8681457048443</t>
        </is>
      </c>
      <c r="C37" s="2" t="inlineStr">
        <is>
          <t>POLIWORK SAKSI LUNA FOREST 18 CM YESIL LN-18FR</t>
        </is>
      </c>
      <c r="D37" s="2" t="inlineStr">
        <is>
          <t>CEREM ELEKTRONIK SAN. VE TIC. A.S.</t>
        </is>
      </c>
      <c r="E37" s="3">
        <f>F37*K37</f>
      </c>
      <c r="F37" s="4">
        <v>-213</v>
      </c>
      <c r="G37" s="4">
        <v>4</v>
      </c>
      <c r="H37" s="3">
        <v>339.6</v>
      </c>
      <c r="I37" s="4">
        <v>-239</v>
      </c>
      <c r="J37" s="4">
        <v>0</v>
      </c>
      <c r="K37" s="3">
        <v>84.9</v>
      </c>
      <c r="L37" s="3">
        <v>84.9</v>
      </c>
      <c r="M37" s="5">
        <f>(L37-K37)/K37</f>
      </c>
      <c r="N37" s="6">
        <f>F37/(G37/30)</f>
      </c>
    </row>
    <row r="38" spans="1:14">
      <c r="A38" s="2" t="inlineStr">
        <is>
          <t>7613037430493</t>
        </is>
      </c>
      <c r="B38" s="2" t="inlineStr">
        <is>
          <t>7613037430493</t>
        </is>
      </c>
      <c r="C38" s="2" t="inlineStr">
        <is>
          <t>FELIX TASTY SHREDS SOMONLU 80 GR *26*</t>
        </is>
      </c>
      <c r="D38" s="2" t="inlineStr">
        <is>
          <t>AYTAS GIDA VE IHT.MAD.TAR.TIC.VE SAN.A.S../NESTLE</t>
        </is>
      </c>
      <c r="E38" s="3">
        <f>F38*K38</f>
      </c>
      <c r="F38" s="4">
        <v>-437</v>
      </c>
      <c r="G38" s="4">
        <v>9</v>
      </c>
      <c r="H38" s="3">
        <v>359.1</v>
      </c>
      <c r="I38" s="4">
        <v>-440</v>
      </c>
      <c r="J38" s="4">
        <v>0</v>
      </c>
      <c r="K38" s="3">
        <v>29.6243</v>
      </c>
      <c r="L38" s="3">
        <v>39.9</v>
      </c>
      <c r="M38" s="5">
        <f>(L38-K38)/K38</f>
      </c>
      <c r="N38" s="6">
        <f>F38/(G38/30)</f>
      </c>
    </row>
    <row r="39" spans="1:14">
      <c r="A39" s="2" t="inlineStr">
        <is>
          <t>8681893000067</t>
        </is>
      </c>
      <c r="B39" s="2" t="inlineStr">
        <is>
          <t>8681893000067</t>
        </is>
      </c>
      <c r="C39" s="2" t="inlineStr">
        <is>
          <t>MACROMAX  SUNGER KLASIK YESIL 5 LI OLUKLU *12*</t>
        </is>
      </c>
      <c r="D39" s="2" t="inlineStr">
        <is>
          <t>MUMCU GENEL DAG.GIDA SAN.TIC.LTD.STI./MACROMAX</t>
        </is>
      </c>
      <c r="E39" s="3">
        <f>F39*K39</f>
      </c>
      <c r="F39" s="4">
        <v>-814</v>
      </c>
      <c r="G39" s="4">
        <v>17</v>
      </c>
      <c r="H39" s="3">
        <v>1266.5</v>
      </c>
      <c r="I39" s="4">
        <v>-606</v>
      </c>
      <c r="J39" s="4">
        <v>0</v>
      </c>
      <c r="K39" s="3">
        <v>76.896</v>
      </c>
      <c r="L39" s="3">
        <v>74.5</v>
      </c>
      <c r="M39" s="5">
        <f>(L39-K39)/K39</f>
      </c>
      <c r="N39" s="6">
        <f>F39/(G39/30)</f>
      </c>
    </row>
    <row r="40" spans="1:14">
      <c r="A40" s="2" t="inlineStr">
        <is>
          <t>8681893007820</t>
        </is>
      </c>
      <c r="B40" s="2" t="inlineStr">
        <is>
          <t>8681893007820</t>
        </is>
      </c>
      <c r="C40" s="2" t="inlineStr">
        <is>
          <t>MACROMAX  BUZD.POSETI BUYUK 50 LI *24*</t>
        </is>
      </c>
      <c r="D40" s="2" t="inlineStr">
        <is>
          <t>MUMCU GENEL DAG.GIDA SAN.TIC.LTD.STI./MACROMAX</t>
        </is>
      </c>
      <c r="E40" s="3">
        <f>F40*K40</f>
      </c>
      <c r="F40" s="4">
        <v>-277</v>
      </c>
      <c r="G40" s="4">
        <v>6</v>
      </c>
      <c r="H40" s="3">
        <v>719.4</v>
      </c>
      <c r="I40" s="4">
        <v>-373</v>
      </c>
      <c r="J40" s="4">
        <v>0</v>
      </c>
      <c r="K40" s="3">
        <v>76.896</v>
      </c>
      <c r="L40" s="3">
        <v>119.9</v>
      </c>
      <c r="M40" s="5">
        <f>(L40-K40)/K40</f>
      </c>
      <c r="N40" s="6">
        <f>F40/(G40/30)</f>
      </c>
    </row>
    <row r="41" spans="1:14">
      <c r="A41" s="2" t="inlineStr">
        <is>
          <t>8682476890518</t>
        </is>
      </c>
      <c r="B41" s="2" t="inlineStr">
        <is>
          <t>8682476890518</t>
        </is>
      </c>
      <c r="C41" s="2" t="inlineStr">
        <is>
          <t>ALYA SAKSI POLO 3 NO 6,3 LT ALY-653</t>
        </is>
      </c>
      <c r="D41" s="2" t="inlineStr">
        <is>
          <t>CEREM ELEKTRONIK SAN. VE TIC. A.S.</t>
        </is>
      </c>
      <c r="E41" s="3">
        <f>F41*K41</f>
      </c>
      <c r="F41" s="4">
        <v>-184</v>
      </c>
      <c r="G41" s="4">
        <v>4</v>
      </c>
      <c r="H41" s="3">
        <v>719.6</v>
      </c>
      <c r="I41" s="4">
        <v>-216</v>
      </c>
      <c r="J41" s="4">
        <v>0</v>
      </c>
      <c r="K41" s="3">
        <v>179.9</v>
      </c>
      <c r="L41" s="3">
        <v>179.9</v>
      </c>
      <c r="M41" s="5">
        <f>(L41-K41)/K41</f>
      </c>
      <c r="N41" s="6">
        <f>F41/(G41/30)</f>
      </c>
    </row>
    <row r="42" spans="1:14">
      <c r="A42" s="2" t="inlineStr">
        <is>
          <t>8681893000197</t>
        </is>
      </c>
      <c r="B42" s="2" t="inlineStr">
        <is>
          <t>8681893009565</t>
        </is>
      </c>
      <c r="C42" s="2" t="inlineStr">
        <is>
          <t>MACROMAX TEM.SETI CLEAN FASTER OTOMATIK *1*</t>
        </is>
      </c>
      <c r="D42" s="2" t="inlineStr">
        <is>
          <t>MUMCU GENEL DAG.GIDA SAN.TIC.LTD.STI./MACROMAX</t>
        </is>
      </c>
      <c r="E42" s="3">
        <f>F42*K42</f>
      </c>
      <c r="F42" s="4">
        <v>-138</v>
      </c>
      <c r="G42" s="4">
        <v>3</v>
      </c>
      <c r="H42" s="3">
        <v>1799.7</v>
      </c>
      <c r="I42" s="4">
        <v>-103</v>
      </c>
      <c r="J42" s="4">
        <v>0</v>
      </c>
      <c r="K42" s="3">
        <v>416.6401</v>
      </c>
      <c r="L42" s="3">
        <v>599.9</v>
      </c>
      <c r="M42" s="5">
        <f>(L42-K42)/K42</f>
      </c>
      <c r="N42" s="6">
        <f>F42/(G42/30)</f>
      </c>
    </row>
    <row r="43" spans="1:14">
      <c r="A43" s="2" t="inlineStr">
        <is>
          <t>8690803712983</t>
        </is>
      </c>
      <c r="B43" s="2" t="inlineStr">
        <is>
          <t>8690803712983</t>
        </is>
      </c>
      <c r="C43" s="2" t="inlineStr">
        <is>
          <t>VILEDA TEMIZLIK BEZI 3'LU PKT MIKROFIBER %30 *10*</t>
        </is>
      </c>
      <c r="D43" s="2" t="inlineStr">
        <is>
          <t>AYKANLAR GIDA SAN.TIC.A.S/VILEDA</t>
        </is>
      </c>
      <c r="E43" s="3">
        <f>F43*K43</f>
      </c>
      <c r="F43" s="4">
        <v>-575</v>
      </c>
      <c r="G43" s="4">
        <v>13</v>
      </c>
      <c r="H43" s="3">
        <v>1648.03</v>
      </c>
      <c r="I43" s="4">
        <v>-691</v>
      </c>
      <c r="J43" s="4">
        <v>0</v>
      </c>
      <c r="K43" s="3">
        <v>109.89</v>
      </c>
      <c r="L43" s="3">
        <v>169.9</v>
      </c>
      <c r="M43" s="5">
        <f>(L43-K43)/K43</f>
      </c>
      <c r="N43" s="6">
        <f>F43/(G43/30)</f>
      </c>
    </row>
    <row r="44" spans="1:14">
      <c r="A44" s="2" t="inlineStr">
        <is>
          <t>8698657225345</t>
        </is>
      </c>
      <c r="B44" s="2" t="inlineStr">
        <is>
          <t>8698657225345</t>
        </is>
      </c>
      <c r="C44" s="2" t="inlineStr">
        <is>
          <t>LEVA IZGARA TELI AHSAP SAPLI ORTA 30X40</t>
        </is>
      </c>
      <c r="D44" s="2" t="inlineStr">
        <is>
          <t>CEREM ELEKTRONIK SAN. VE TIC. A.S.</t>
        </is>
      </c>
      <c r="E44" s="3">
        <f>F44*K44</f>
      </c>
      <c r="F44" s="4">
        <v>-44</v>
      </c>
      <c r="G44" s="4">
        <v>1</v>
      </c>
      <c r="H44" s="3">
        <v>109.9</v>
      </c>
      <c r="I44" s="4">
        <v>-22</v>
      </c>
      <c r="J44" s="4">
        <v>0</v>
      </c>
      <c r="K44" s="3">
        <v>109.9</v>
      </c>
      <c r="L44" s="3">
        <v>109.9</v>
      </c>
      <c r="M44" s="5">
        <f>(L44-K44)/K44</f>
      </c>
      <c r="N44" s="6">
        <f>F44/(G44/30)</f>
      </c>
    </row>
    <row r="45" spans="1:14">
      <c r="A45" s="2" t="inlineStr">
        <is>
          <t>8684354366924</t>
        </is>
      </c>
      <c r="B45" s="2" t="inlineStr">
        <is>
          <t>8684354366924</t>
        </is>
      </c>
      <c r="C45" s="2" t="inlineStr">
        <is>
          <t>FRESHUP MINI CEP MENDILI 8 LI</t>
        </is>
      </c>
      <c r="D45" s="2" t="inlineStr">
        <is>
          <t>TIME TOYS OYUNCAK VE DIS TICARET LTD.STI.</t>
        </is>
      </c>
      <c r="E45" s="3">
        <f>F45*K45</f>
      </c>
      <c r="F45" s="4">
        <v>-1109</v>
      </c>
      <c r="G45" s="4">
        <v>26</v>
      </c>
      <c r="H45" s="3">
        <v>1115.4</v>
      </c>
      <c r="I45" s="4">
        <v>-1152</v>
      </c>
      <c r="J45" s="4">
        <v>0</v>
      </c>
      <c r="K45" s="3">
        <v>28.2625</v>
      </c>
      <c r="L45" s="3">
        <v>42.9</v>
      </c>
      <c r="M45" s="5">
        <f>(L45-K45)/K45</f>
      </c>
      <c r="N45" s="6">
        <f>F45/(G45/30)</f>
      </c>
    </row>
    <row r="46" spans="1:14">
      <c r="A46" s="2" t="inlineStr">
        <is>
          <t>8693357578920</t>
        </is>
      </c>
      <c r="B46" s="2" t="inlineStr">
        <is>
          <t>8693357578920</t>
        </is>
      </c>
      <c r="C46" s="2" t="inlineStr">
        <is>
          <t>PASABAHCE 43713 MOTTO KASE 6 LI 200 CC</t>
        </is>
      </c>
      <c r="D46" s="2" t="inlineStr">
        <is>
          <t>USTUN CAM ZUCCACIYE MAMULLERI PAZ.VE TIC.LTD.STI.</t>
        </is>
      </c>
      <c r="E46" s="3">
        <f>F46*K46</f>
      </c>
      <c r="F46" s="4">
        <v>-212</v>
      </c>
      <c r="G46" s="4">
        <v>5</v>
      </c>
      <c r="H46" s="3">
        <v>500</v>
      </c>
      <c r="I46" s="4">
        <v>-225</v>
      </c>
      <c r="J46" s="4">
        <v>0</v>
      </c>
      <c r="K46" s="3">
        <v>109.9</v>
      </c>
      <c r="L46" s="3">
        <v>100</v>
      </c>
      <c r="M46" s="5">
        <f>(L46-K46)/K46</f>
      </c>
      <c r="N46" s="6">
        <f>F46/(G46/30)</f>
      </c>
    </row>
    <row r="47" spans="1:14">
      <c r="A47" s="2" t="inlineStr">
        <is>
          <t>8697722503494</t>
        </is>
      </c>
      <c r="B47" s="2" t="inlineStr">
        <is>
          <t>8697722503494</t>
        </is>
      </c>
      <c r="C47" s="2" t="inlineStr">
        <is>
          <t>HAK BALKON SAKSI ORTA 51 CM NATUREL 9,5 LT</t>
        </is>
      </c>
      <c r="D47" s="2" t="inlineStr">
        <is>
          <t>CEREN KARDESLER PAZARLAMA DAGITIM SAN.TIC.A.S.</t>
        </is>
      </c>
      <c r="E47" s="3">
        <f>F47*K47</f>
      </c>
      <c r="F47" s="4">
        <v>-83</v>
      </c>
      <c r="G47" s="4">
        <v>2</v>
      </c>
      <c r="H47" s="3">
        <v>159.804</v>
      </c>
      <c r="I47" s="4">
        <v>-94</v>
      </c>
      <c r="J47" s="4">
        <v>0</v>
      </c>
      <c r="K47" s="3">
        <v>79.9</v>
      </c>
      <c r="L47" s="3">
        <v>79.9</v>
      </c>
      <c r="M47" s="5">
        <f>(L47-K47)/K47</f>
      </c>
      <c r="N47" s="6">
        <f>F47/(G47/30)</f>
      </c>
    </row>
    <row r="48" spans="1:14">
      <c r="A48" s="2" t="inlineStr">
        <is>
          <t>8681893003358</t>
        </is>
      </c>
      <c r="B48" s="2" t="inlineStr">
        <is>
          <t>8681893003358</t>
        </is>
      </c>
      <c r="C48" s="2" t="inlineStr">
        <is>
          <t>MACROMAX  COP TORBASI PROF. BATTAL 10 LU *20*</t>
        </is>
      </c>
      <c r="D48" s="2" t="inlineStr">
        <is>
          <t>MUMCU GENEL DAG.GIDA SAN.TIC.LTD.STI./MACROMAX</t>
        </is>
      </c>
      <c r="E48" s="3">
        <f>F48*K48</f>
      </c>
      <c r="F48" s="4">
        <v>-3410</v>
      </c>
      <c r="G48" s="4">
        <v>87</v>
      </c>
      <c r="H48" s="3">
        <v>8325.1545</v>
      </c>
      <c r="I48" s="4">
        <v>-2905</v>
      </c>
      <c r="J48" s="4">
        <v>0</v>
      </c>
      <c r="K48" s="3">
        <v>76.896</v>
      </c>
      <c r="L48" s="3">
        <v>99.9</v>
      </c>
      <c r="M48" s="5">
        <f>(L48-K48)/K48</f>
      </c>
      <c r="N48" s="6">
        <f>F48/(G48/30)</f>
      </c>
    </row>
    <row r="49" spans="1:14">
      <c r="A49" s="2" t="inlineStr">
        <is>
          <t>5010993314690</t>
        </is>
      </c>
      <c r="B49" s="2" t="inlineStr">
        <is>
          <t>5010994947033</t>
        </is>
      </c>
      <c r="C49" s="2" t="inlineStr">
        <is>
          <t>PLAY DOH OYUN HAMURU 4 LU B5517</t>
        </is>
      </c>
      <c r="D49" s="2" t="inlineStr">
        <is>
          <t>OZKOL KIRTASIYE TICARET LTD STI</t>
        </is>
      </c>
      <c r="E49" s="3">
        <f>F49*K49</f>
      </c>
      <c r="F49" s="4">
        <v>-39</v>
      </c>
      <c r="G49" s="4">
        <v>1</v>
      </c>
      <c r="H49" s="3">
        <v>134.9</v>
      </c>
      <c r="I49" s="4">
        <v>0</v>
      </c>
      <c r="J49" s="4">
        <v>0</v>
      </c>
      <c r="K49" s="3">
        <v>134.9</v>
      </c>
      <c r="L49" s="3">
        <v>134.9</v>
      </c>
      <c r="M49" s="5">
        <f>(L49-K49)/K49</f>
      </c>
      <c r="N49" s="6">
        <f>F49/(G49/30)</f>
      </c>
    </row>
    <row r="50" spans="1:14">
      <c r="A50" s="2" t="inlineStr">
        <is>
          <t>8681893004737</t>
        </is>
      </c>
      <c r="B50" s="2" t="inlineStr">
        <is>
          <t>8681893004737</t>
        </is>
      </c>
      <c r="C50" s="2" t="inlineStr">
        <is>
          <t>MACROMAX TEM.BEZI EKONOMIK 9 LU *24*</t>
        </is>
      </c>
      <c r="D50" s="2" t="inlineStr">
        <is>
          <t>MUMCU GENEL DAG.GIDA SAN.TIC.LTD.STI./MACROMAX</t>
        </is>
      </c>
      <c r="E50" s="3">
        <f>F50*K50</f>
      </c>
      <c r="F50" s="4">
        <v>-891</v>
      </c>
      <c r="G50" s="4">
        <v>23</v>
      </c>
      <c r="H50" s="3">
        <v>2982.5</v>
      </c>
      <c r="I50" s="4">
        <v>-586</v>
      </c>
      <c r="J50" s="4">
        <v>0</v>
      </c>
      <c r="K50" s="3">
        <v>129.9</v>
      </c>
      <c r="L50" s="3">
        <v>129.9</v>
      </c>
      <c r="M50" s="5">
        <f>(L50-K50)/K50</f>
      </c>
      <c r="N50" s="6">
        <f>F50/(G50/30)</f>
      </c>
    </row>
    <row r="51" spans="1:14">
      <c r="A51" s="2" t="inlineStr">
        <is>
          <t>8696652001483</t>
        </is>
      </c>
      <c r="B51" s="2" t="inlineStr">
        <is>
          <t>8696652001483</t>
        </is>
      </c>
      <c r="C51" s="2" t="inlineStr">
        <is>
          <t>DELI2GO 500 ML LASTIK PARLATICI</t>
        </is>
      </c>
      <c r="D51" s="2" t="inlineStr">
        <is>
          <t>UTKU OZDAMAR</t>
        </is>
      </c>
      <c r="E51" s="3">
        <f>F51*K51</f>
      </c>
      <c r="F51" s="4">
        <v>-77</v>
      </c>
      <c r="G51" s="4">
        <v>2</v>
      </c>
      <c r="H51" s="3">
        <v>339.792</v>
      </c>
      <c r="I51" s="4">
        <v>-83</v>
      </c>
      <c r="J51" s="4">
        <v>0</v>
      </c>
      <c r="K51" s="3">
        <v>127.44</v>
      </c>
      <c r="L51" s="3">
        <v>169.9</v>
      </c>
      <c r="M51" s="5">
        <f>(L51-K51)/K51</f>
      </c>
      <c r="N51" s="6">
        <f>F51/(G51/30)</f>
      </c>
    </row>
    <row r="52" spans="1:14">
      <c r="A52" s="2" t="inlineStr">
        <is>
          <t>8693245032152</t>
        </is>
      </c>
      <c r="B52" s="2" t="inlineStr">
        <is>
          <t>8693245792193</t>
        </is>
      </c>
      <c r="C52" s="2" t="inlineStr">
        <is>
          <t>NOKI TAHTA KALEMI                          *288*</t>
        </is>
      </c>
      <c r="D52" s="2" t="inlineStr">
        <is>
          <t>OZKOL KIRTASIYE TICARET LTD STI</t>
        </is>
      </c>
      <c r="E52" s="3">
        <f>F52*K52</f>
      </c>
      <c r="F52" s="4">
        <v>-153</v>
      </c>
      <c r="G52" s="4">
        <v>4</v>
      </c>
      <c r="H52" s="3">
        <v>99.6</v>
      </c>
      <c r="I52" s="4">
        <v>4</v>
      </c>
      <c r="J52" s="4">
        <v>0</v>
      </c>
      <c r="K52" s="3">
        <v>24.9</v>
      </c>
      <c r="L52" s="3">
        <v>24.9</v>
      </c>
      <c r="M52" s="5">
        <f>(L52-K52)/K52</f>
      </c>
      <c r="N52" s="6">
        <f>F52/(G52/30)</f>
      </c>
    </row>
    <row r="53" spans="1:14">
      <c r="A53" s="2" t="inlineStr">
        <is>
          <t>8681457040805</t>
        </is>
      </c>
      <c r="B53" s="2" t="inlineStr">
        <is>
          <t>8681457040805</t>
        </is>
      </c>
      <c r="C53" s="2" t="inlineStr">
        <is>
          <t>POLIWORK SAKSI BEGONVIL 38 CM KARE KREM</t>
        </is>
      </c>
      <c r="D53" s="2" t="inlineStr">
        <is>
          <t>CEREN KARDESLER PAZARLAMA DAGITIM SAN.TIC.A.S.</t>
        </is>
      </c>
      <c r="E53" s="3">
        <f>F53*K53</f>
      </c>
      <c r="F53" s="4">
        <v>-76</v>
      </c>
      <c r="G53" s="4">
        <v>2</v>
      </c>
      <c r="H53" s="3">
        <v>599.8</v>
      </c>
      <c r="I53" s="4">
        <v>-77</v>
      </c>
      <c r="J53" s="4">
        <v>0</v>
      </c>
      <c r="K53" s="3">
        <v>160</v>
      </c>
      <c r="L53" s="3">
        <v>299.9</v>
      </c>
      <c r="M53" s="5">
        <f>(L53-K53)/K53</f>
      </c>
      <c r="N53" s="6">
        <f>F53/(G53/30)</f>
      </c>
    </row>
    <row r="54" spans="1:14">
      <c r="A54" s="2" t="inlineStr">
        <is>
          <t>5000394148802</t>
        </is>
      </c>
      <c r="B54" s="2" t="inlineStr">
        <is>
          <t>5000394148802</t>
        </is>
      </c>
      <c r="C54" s="2" t="inlineStr">
        <is>
          <t>DURACELL PIL BASIC INCE 4 LU AAA</t>
        </is>
      </c>
      <c r="D54" s="2" t="inlineStr">
        <is>
          <t>AYKANLAR GIDA SAN.TIC.A.S /ACE/DURACELL</t>
        </is>
      </c>
      <c r="E54" s="3">
        <f>F54*K54</f>
      </c>
      <c r="F54" s="4">
        <v>-338</v>
      </c>
      <c r="G54" s="4">
        <v>9</v>
      </c>
      <c r="H54" s="3">
        <v>2339.1</v>
      </c>
      <c r="I54" s="4">
        <v>-401</v>
      </c>
      <c r="J54" s="4">
        <v>0</v>
      </c>
      <c r="K54" s="3">
        <v>199.956</v>
      </c>
      <c r="L54" s="3">
        <v>259.9</v>
      </c>
      <c r="M54" s="5">
        <f>(L54-K54)/K54</f>
      </c>
      <c r="N54" s="6">
        <f>F54/(G54/30)</f>
      </c>
    </row>
    <row r="55" spans="1:14">
      <c r="A55" s="2" t="inlineStr">
        <is>
          <t>5000394148864</t>
        </is>
      </c>
      <c r="B55" s="2" t="inlineStr">
        <is>
          <t>5000394148864</t>
        </is>
      </c>
      <c r="C55" s="2" t="inlineStr">
        <is>
          <t>DURACELL PIL BASIC KALEM 6 LI AA</t>
        </is>
      </c>
      <c r="D55" s="2" t="inlineStr">
        <is>
          <t>AYKANLAR GIDA SAN.TIC.A.S /ACE/DURACELL</t>
        </is>
      </c>
      <c r="E55" s="3">
        <f>F55*K55</f>
      </c>
      <c r="F55" s="4">
        <v>-523</v>
      </c>
      <c r="G55" s="4">
        <v>14</v>
      </c>
      <c r="H55" s="3">
        <v>5248.6</v>
      </c>
      <c r="I55" s="4">
        <v>-659</v>
      </c>
      <c r="J55" s="4">
        <v>0</v>
      </c>
      <c r="K55" s="3">
        <v>374.9</v>
      </c>
      <c r="L55" s="3">
        <v>374.9</v>
      </c>
      <c r="M55" s="5">
        <f>(L55-K55)/K55</f>
      </c>
      <c r="N55" s="6">
        <f>F55/(G55/30)</f>
      </c>
    </row>
    <row r="56" spans="1:14">
      <c r="A56" s="2" t="inlineStr">
        <is>
          <t>8681893000036</t>
        </is>
      </c>
      <c r="B56" s="2" t="inlineStr">
        <is>
          <t>8681893000036</t>
        </is>
      </c>
      <c r="C56" s="2" t="inlineStr">
        <is>
          <t>MACROMAX TEM.BEZI RULO *8*</t>
        </is>
      </c>
      <c r="D56" s="2" t="inlineStr">
        <is>
          <t>MUMCU GENEL DAG.GIDA SAN.TIC.LTD.STI./MACROMAX</t>
        </is>
      </c>
      <c r="E56" s="3">
        <f>F56*K56</f>
      </c>
      <c r="F56" s="4">
        <v>-74</v>
      </c>
      <c r="G56" s="4">
        <v>2</v>
      </c>
      <c r="H56" s="3">
        <v>239.8</v>
      </c>
      <c r="I56" s="4">
        <v>-72</v>
      </c>
      <c r="J56" s="4">
        <v>0</v>
      </c>
      <c r="K56" s="3">
        <v>69.1679</v>
      </c>
      <c r="L56" s="3">
        <v>119.9</v>
      </c>
      <c r="M56" s="5">
        <f>(L56-K56)/K56</f>
      </c>
      <c r="N56" s="6">
        <f>F56/(G56/30)</f>
      </c>
    </row>
    <row r="57" spans="1:14">
      <c r="A57" s="2" t="inlineStr">
        <is>
          <t>8698698061278</t>
        </is>
      </c>
      <c r="B57" s="2" t="inlineStr">
        <is>
          <t>4235000100665</t>
        </is>
      </c>
      <c r="C57" s="2" t="inlineStr">
        <is>
          <t>CAM KAVANOZ 660 CC.</t>
        </is>
      </c>
      <c r="D57" s="2" t="inlineStr">
        <is>
          <t>USTUN CAM ZUCCACIYE MAMULLERI PAZ.VE TIC.LTD.STI.</t>
        </is>
      </c>
      <c r="E57" s="3">
        <f>F57*K57</f>
      </c>
      <c r="F57" s="4">
        <v>-146</v>
      </c>
      <c r="G57" s="4">
        <v>4</v>
      </c>
      <c r="H57" s="3">
        <v>47.604</v>
      </c>
      <c r="I57" s="4">
        <v>-26</v>
      </c>
      <c r="J57" s="4">
        <v>0</v>
      </c>
      <c r="K57" s="3">
        <v>0</v>
      </c>
      <c r="L57" s="3">
        <v>1.9</v>
      </c>
      <c r="N57" s="6">
        <f>F57/(G57/30)</f>
      </c>
    </row>
    <row r="58" spans="1:14">
      <c r="A58" s="2" t="inlineStr">
        <is>
          <t>8694732009008</t>
        </is>
      </c>
      <c r="B58" s="2" t="inlineStr">
        <is>
          <t>8694732005147</t>
        </is>
      </c>
      <c r="C58" s="2" t="inlineStr">
        <is>
          <t>WELLNAX BREEZE REFRESH KOKU CESITLERI *24X4*</t>
        </is>
      </c>
      <c r="D58" s="2" t="inlineStr">
        <is>
          <t>OZYER TICARET-GULIZ OZYER</t>
        </is>
      </c>
      <c r="E58" s="3">
        <f>F58*K58</f>
      </c>
      <c r="F58" s="4">
        <v>-12262</v>
      </c>
      <c r="G58" s="4">
        <v>336</v>
      </c>
      <c r="H58" s="3">
        <v>9373.2096</v>
      </c>
      <c r="I58" s="4">
        <v>-13307</v>
      </c>
      <c r="J58" s="4">
        <v>0</v>
      </c>
      <c r="K58" s="3">
        <v>29.9</v>
      </c>
      <c r="L58" s="3">
        <v>29.9</v>
      </c>
      <c r="M58" s="5">
        <f>(L58-K58)/K58</f>
      </c>
      <c r="N58" s="6">
        <f>F58/(G58/30)</f>
      </c>
    </row>
    <row r="59" spans="1:14">
      <c r="A59" s="2" t="inlineStr">
        <is>
          <t>8681893000685</t>
        </is>
      </c>
      <c r="B59" s="2" t="inlineStr">
        <is>
          <t>8681893000685</t>
        </is>
      </c>
      <c r="C59" s="2" t="inlineStr">
        <is>
          <t>MACROMAX PASPAS STANDART *8*</t>
        </is>
      </c>
      <c r="D59" s="2" t="inlineStr">
        <is>
          <t>MUMCU GENEL DAG.GIDA SAN.TIC.LTD.STI./MACROMAX</t>
        </is>
      </c>
      <c r="E59" s="3">
        <f>F59*K59</f>
      </c>
      <c r="F59" s="4">
        <v>-71</v>
      </c>
      <c r="G59" s="4">
        <v>2</v>
      </c>
      <c r="H59" s="3">
        <v>379.8</v>
      </c>
      <c r="I59" s="4">
        <v>-90</v>
      </c>
      <c r="J59" s="4">
        <v>0</v>
      </c>
      <c r="K59" s="3">
        <v>189.9</v>
      </c>
      <c r="L59" s="3">
        <v>189.9</v>
      </c>
      <c r="M59" s="5">
        <f>(L59-K59)/K59</f>
      </c>
      <c r="N59" s="6">
        <f>F59/(G59/30)</f>
      </c>
    </row>
    <row r="60" spans="1:14">
      <c r="A60" s="2" t="inlineStr">
        <is>
          <t>8682476890037</t>
        </is>
      </c>
      <c r="B60" s="2" t="inlineStr">
        <is>
          <t>8682476890037</t>
        </is>
      </c>
      <c r="C60" s="2" t="inlineStr">
        <is>
          <t>ALYA SAKSI 3D KELEBEK 4 NO 5,3 LT  ALY-104</t>
        </is>
      </c>
      <c r="D60" s="2" t="inlineStr">
        <is>
          <t>CEREM ELEKTRONIK SAN. VE TIC. A.S.</t>
        </is>
      </c>
      <c r="E60" s="3">
        <f>F60*K60</f>
      </c>
      <c r="F60" s="4">
        <v>-213</v>
      </c>
      <c r="G60" s="4">
        <v>6</v>
      </c>
      <c r="H60" s="3">
        <v>839.4</v>
      </c>
      <c r="I60" s="4">
        <v>-214</v>
      </c>
      <c r="J60" s="4">
        <v>0</v>
      </c>
      <c r="K60" s="3">
        <v>139.9</v>
      </c>
      <c r="L60" s="3">
        <v>139.9</v>
      </c>
      <c r="M60" s="5">
        <f>(L60-K60)/K60</f>
      </c>
      <c r="N60" s="6">
        <f>F60/(G60/30)</f>
      </c>
    </row>
    <row r="61" spans="1:14">
      <c r="A61" s="2" t="inlineStr">
        <is>
          <t>8681893000517</t>
        </is>
      </c>
      <c r="B61" s="2" t="inlineStr">
        <is>
          <t>8681893000517</t>
        </is>
      </c>
      <c r="C61" s="2" t="inlineStr">
        <is>
          <t>MACROMAX MIKROFIBER CAM BEZI 2 LI 12*</t>
        </is>
      </c>
      <c r="D61" s="2" t="inlineStr">
        <is>
          <t>MUMCU GENEL DAG.GIDA SAN.TIC.LTD.STI./MACROMAX</t>
        </is>
      </c>
      <c r="E61" s="3">
        <f>F61*K61</f>
      </c>
      <c r="F61" s="4">
        <v>-564</v>
      </c>
      <c r="G61" s="4">
        <v>16</v>
      </c>
      <c r="H61" s="3">
        <v>2398.4</v>
      </c>
      <c r="I61" s="4">
        <v>-395</v>
      </c>
      <c r="J61" s="4">
        <v>0</v>
      </c>
      <c r="K61" s="3">
        <v>149.9</v>
      </c>
      <c r="L61" s="3">
        <v>149.9</v>
      </c>
      <c r="M61" s="5">
        <f>(L61-K61)/K61</f>
      </c>
      <c r="N61" s="6">
        <f>F61/(G61/30)</f>
      </c>
    </row>
    <row r="62" spans="1:14">
      <c r="A62" s="2" t="inlineStr">
        <is>
          <t>7613031341900</t>
        </is>
      </c>
      <c r="B62" s="2" t="inlineStr">
        <is>
          <t>7613031341900</t>
        </is>
      </c>
      <c r="C62" s="2" t="inlineStr">
        <is>
          <t>FRISKIES YAVRU KEDI MAMASI 1,5 KG *6*</t>
        </is>
      </c>
      <c r="D62" s="2" t="inlineStr">
        <is>
          <t>AYTAS GIDA VE IHT.MAD.TAR.TIC.VE SAN.A.S../NESTLE</t>
        </is>
      </c>
      <c r="E62" s="3">
        <f>F62*K62</f>
      </c>
      <c r="F62" s="4">
        <v>-70</v>
      </c>
      <c r="G62" s="4">
        <v>2</v>
      </c>
      <c r="H62" s="3">
        <v>1049.8</v>
      </c>
      <c r="I62" s="4">
        <v>-77</v>
      </c>
      <c r="J62" s="4">
        <v>0</v>
      </c>
      <c r="K62" s="3">
        <v>393.5841</v>
      </c>
      <c r="L62" s="3">
        <v>524.9</v>
      </c>
      <c r="M62" s="5">
        <f>(L62-K62)/K62</f>
      </c>
      <c r="N62" s="6">
        <f>F62/(G62/30)</f>
      </c>
    </row>
    <row r="63" spans="1:14">
      <c r="A63" s="2" t="inlineStr">
        <is>
          <t>8684718180456</t>
        </is>
      </c>
      <c r="B63" s="2" t="inlineStr">
        <is>
          <t>8684718180418</t>
        </is>
      </c>
      <c r="C63" s="2" t="inlineStr">
        <is>
          <t>NOKI PRATO VERSATIL KALEM 07 MM              *48*</t>
        </is>
      </c>
      <c r="D63" s="2" t="inlineStr">
        <is>
          <t>OZKOL KIRTASIYE TICARET LTD STI</t>
        </is>
      </c>
      <c r="E63" s="3">
        <f>F63*K63</f>
      </c>
      <c r="F63" s="4">
        <v>-35</v>
      </c>
      <c r="G63" s="4">
        <v>1</v>
      </c>
      <c r="H63" s="3">
        <v>49.9</v>
      </c>
      <c r="I63" s="4">
        <v>4</v>
      </c>
      <c r="J63" s="4">
        <v>0</v>
      </c>
      <c r="K63" s="3">
        <v>29.1302</v>
      </c>
      <c r="L63" s="3">
        <v>49.9</v>
      </c>
      <c r="M63" s="5">
        <f>(L63-K63)/K63</f>
      </c>
      <c r="N63" s="6">
        <f>F63/(G63/30)</f>
      </c>
    </row>
    <row r="64" spans="1:14">
      <c r="A64" s="2" t="inlineStr">
        <is>
          <t>5000394152199</t>
        </is>
      </c>
      <c r="B64" s="2" t="inlineStr">
        <is>
          <t>5000394152199</t>
        </is>
      </c>
      <c r="C64" s="2" t="inlineStr">
        <is>
          <t>DURACELL PIL OZEL ALKALIN LR 4 LU</t>
        </is>
      </c>
      <c r="D64" s="2" t="inlineStr">
        <is>
          <t>AYKANLAR GIDA SAN.TIC.A.S /ACE/DURACELL</t>
        </is>
      </c>
      <c r="E64" s="3">
        <f>F64*K64</f>
      </c>
      <c r="F64" s="4">
        <v>-97</v>
      </c>
      <c r="G64" s="4">
        <v>3</v>
      </c>
      <c r="H64" s="3">
        <v>599.7</v>
      </c>
      <c r="I64" s="4">
        <v>-100</v>
      </c>
      <c r="J64" s="4">
        <v>0</v>
      </c>
      <c r="K64" s="3">
        <v>123.036</v>
      </c>
      <c r="L64" s="3">
        <v>199.9</v>
      </c>
      <c r="M64" s="5">
        <f>(L64-K64)/K64</f>
      </c>
      <c r="N64" s="6">
        <f>F64/(G64/30)</f>
      </c>
    </row>
    <row r="65" spans="1:14">
      <c r="A65" s="2" t="inlineStr">
        <is>
          <t>7613036964166</t>
        </is>
      </c>
      <c r="B65" s="2" t="inlineStr">
        <is>
          <t>7613036964166</t>
        </is>
      </c>
      <c r="C65" s="2" t="inlineStr">
        <is>
          <t>FRISKIES SIGIR ETLI KEDI YAS MAMA 85 GR *26*</t>
        </is>
      </c>
      <c r="D65" s="2" t="inlineStr">
        <is>
          <t>AYTAS GIDA VE IHT.MAD.TAR.TIC.VE SAN.A.S../NESTLE</t>
        </is>
      </c>
      <c r="E65" s="3">
        <f>F65*K65</f>
      </c>
      <c r="F65" s="4">
        <v>-515</v>
      </c>
      <c r="G65" s="4">
        <v>16</v>
      </c>
      <c r="H65" s="3">
        <v>638.4</v>
      </c>
      <c r="I65" s="4">
        <v>-575</v>
      </c>
      <c r="J65" s="4">
        <v>0</v>
      </c>
      <c r="K65" s="3">
        <v>25.704</v>
      </c>
      <c r="L65" s="3">
        <v>39.9</v>
      </c>
      <c r="M65" s="5">
        <f>(L65-K65)/K65</f>
      </c>
      <c r="N65" s="6">
        <f>F65/(G65/30)</f>
      </c>
    </row>
    <row r="66" spans="1:14">
      <c r="A66" s="2" t="inlineStr">
        <is>
          <t>8698683001593</t>
        </is>
      </c>
      <c r="B66" s="2" t="inlineStr">
        <is>
          <t>8682118141718</t>
        </is>
      </c>
      <c r="C66" s="2" t="inlineStr">
        <is>
          <t>PIANO VERSATIL KALEM COMFORT 0,7 555844</t>
        </is>
      </c>
      <c r="D66" s="2" t="inlineStr">
        <is>
          <t>TIMON TOPLU TUK.SAN.TIC.A.S.</t>
        </is>
      </c>
      <c r="E66" s="3">
        <f>F66*K66</f>
      </c>
      <c r="F66" s="4">
        <v>-32</v>
      </c>
      <c r="G66" s="4">
        <v>1</v>
      </c>
      <c r="H66" s="3">
        <v>38.9</v>
      </c>
      <c r="I66" s="4">
        <v>7</v>
      </c>
      <c r="J66" s="4">
        <v>0</v>
      </c>
      <c r="K66" s="3">
        <v>15.5</v>
      </c>
      <c r="L66" s="3">
        <v>38.9</v>
      </c>
      <c r="M66" s="5">
        <f>(L66-K66)/K66</f>
      </c>
      <c r="N66" s="6">
        <f>F66/(G66/30)</f>
      </c>
    </row>
    <row r="67" spans="1:14">
      <c r="A67" s="2" t="inlineStr">
        <is>
          <t>8697722500509</t>
        </is>
      </c>
      <c r="B67" s="2" t="inlineStr">
        <is>
          <t>8680990502269</t>
        </is>
      </c>
      <c r="C67" s="2" t="inlineStr">
        <is>
          <t>HAK SAKSI 3 NO 4 LT ANTIK HP-104</t>
        </is>
      </c>
      <c r="D67" s="2" t="inlineStr">
        <is>
          <t>CEREM ELEKTRONIK SAN. VE TIC. A.S.</t>
        </is>
      </c>
      <c r="E67" s="3">
        <f>F67*K67</f>
      </c>
      <c r="F67" s="4">
        <v>-1502</v>
      </c>
      <c r="G67" s="4">
        <v>47</v>
      </c>
      <c r="H67" s="3">
        <v>1405.308</v>
      </c>
      <c r="I67" s="4">
        <v>-1619</v>
      </c>
      <c r="J67" s="4">
        <v>0</v>
      </c>
      <c r="K67" s="3">
        <v>29.9</v>
      </c>
      <c r="L67" s="3">
        <v>29.9</v>
      </c>
      <c r="M67" s="5">
        <f>(L67-K67)/K67</f>
      </c>
      <c r="N67" s="6">
        <f>F67/(G67/30)</f>
      </c>
    </row>
    <row r="68" spans="1:14">
      <c r="A68" s="2" t="inlineStr">
        <is>
          <t>8681893000555</t>
        </is>
      </c>
      <c r="B68" s="2" t="inlineStr">
        <is>
          <t>8681893000555</t>
        </is>
      </c>
      <c r="C68" s="2" t="inlineStr">
        <is>
          <t>MACROMAX TEM.BEZI ULTRA SUNGER BEZ 3 LU *8*</t>
        </is>
      </c>
      <c r="D68" s="2" t="inlineStr">
        <is>
          <t>MUMCU GENEL DAG.GIDA SAN.TIC.LTD.STI./MACROMAX</t>
        </is>
      </c>
      <c r="E68" s="3">
        <f>F68*K68</f>
      </c>
      <c r="F68" s="4">
        <v>-218</v>
      </c>
      <c r="G68" s="4">
        <v>7</v>
      </c>
      <c r="H68" s="3">
        <v>979.3</v>
      </c>
      <c r="I68" s="4">
        <v>-206</v>
      </c>
      <c r="J68" s="4">
        <v>0</v>
      </c>
      <c r="K68" s="3">
        <v>69.9</v>
      </c>
      <c r="L68" s="3">
        <v>139.9</v>
      </c>
      <c r="M68" s="5">
        <f>(L68-K68)/K68</f>
      </c>
      <c r="N68" s="6">
        <f>F68/(G68/30)</f>
      </c>
    </row>
    <row r="69" spans="1:14">
      <c r="A69" s="2" t="inlineStr">
        <is>
          <t>8681599412263</t>
        </is>
      </c>
      <c r="B69" s="2" t="inlineStr">
        <is>
          <t>8681599412294</t>
        </is>
      </c>
      <c r="C69" s="2" t="inlineStr">
        <is>
          <t>SELKA YAGLIK ROYAL GALON 1000 CC 500233</t>
        </is>
      </c>
      <c r="D69" s="2" t="inlineStr">
        <is>
          <t>CEREM ELEKTRONIK SAN. VE TIC. A.S.</t>
        </is>
      </c>
      <c r="E69" s="3">
        <f>F69*K69</f>
      </c>
      <c r="F69" s="4">
        <v>-59</v>
      </c>
      <c r="G69" s="4">
        <v>2</v>
      </c>
      <c r="H69" s="3">
        <v>139.8</v>
      </c>
      <c r="I69" s="4">
        <v>-71</v>
      </c>
      <c r="J69" s="4">
        <v>0</v>
      </c>
      <c r="K69" s="3">
        <v>32.796</v>
      </c>
      <c r="L69" s="3">
        <v>69.9</v>
      </c>
      <c r="M69" s="5">
        <f>(L69-K69)/K69</f>
      </c>
      <c r="N69" s="6">
        <f>F69/(G69/30)</f>
      </c>
    </row>
    <row r="70" spans="1:14">
      <c r="A70" s="2" t="inlineStr">
        <is>
          <t>7613037430226</t>
        </is>
      </c>
      <c r="B70" s="2" t="inlineStr">
        <is>
          <t>7613037430226</t>
        </is>
      </c>
      <c r="C70" s="2" t="inlineStr">
        <is>
          <t>FELIX TASTY SHREDS TAVUKLU 80 GR *26*</t>
        </is>
      </c>
      <c r="D70" s="2" t="inlineStr">
        <is>
          <t>AYTAS GIDA VE IHT.MAD.TAR.TIC.VE SAN.A.S../NESTLE</t>
        </is>
      </c>
      <c r="E70" s="3">
        <f>F70*K70</f>
      </c>
      <c r="F70" s="4">
        <v>-382</v>
      </c>
      <c r="G70" s="4">
        <v>13</v>
      </c>
      <c r="H70" s="3">
        <v>518.7</v>
      </c>
      <c r="I70" s="4">
        <v>-325</v>
      </c>
      <c r="J70" s="4">
        <v>0</v>
      </c>
      <c r="K70" s="3">
        <v>29.6243</v>
      </c>
      <c r="L70" s="3">
        <v>39.9</v>
      </c>
      <c r="M70" s="5">
        <f>(L70-K70)/K70</f>
      </c>
      <c r="N70" s="6">
        <f>F70/(G70/30)</f>
      </c>
    </row>
    <row r="71" spans="1:14">
      <c r="A71" s="2" t="inlineStr">
        <is>
          <t>8699158067779</t>
        </is>
      </c>
      <c r="B71" s="2" t="inlineStr">
        <is>
          <t>8699158067779</t>
        </is>
      </c>
      <c r="C71" s="2" t="inlineStr">
        <is>
          <t>GLOBOX TAHTA KALEMI KIRMIZI</t>
        </is>
      </c>
      <c r="D71" s="2" t="inlineStr">
        <is>
          <t>OZKOL KIRTASIYE TICARET LTD STI</t>
        </is>
      </c>
      <c r="E71" s="3">
        <f>F71*K71</f>
      </c>
      <c r="F71" s="4">
        <v>-58</v>
      </c>
      <c r="G71" s="4">
        <v>2</v>
      </c>
      <c r="H71" s="3">
        <v>69.8</v>
      </c>
      <c r="I71" s="4">
        <v>-57</v>
      </c>
      <c r="J71" s="4">
        <v>0</v>
      </c>
      <c r="K71" s="3">
        <v>20.82</v>
      </c>
      <c r="L71" s="3">
        <v>34.9</v>
      </c>
      <c r="M71" s="5">
        <f>(L71-K71)/K71</f>
      </c>
      <c r="N71" s="6">
        <f>F71/(G71/30)</f>
      </c>
    </row>
    <row r="72" spans="1:14">
      <c r="A72" s="2" t="inlineStr">
        <is>
          <t>6934969001126</t>
        </is>
      </c>
      <c r="B72" s="2" t="inlineStr">
        <is>
          <t>6934969001126</t>
        </is>
      </c>
      <c r="C72" s="2" t="inlineStr">
        <is>
          <t>ADANA COP SIS 25 CM 25 LI TIRAN-112</t>
        </is>
      </c>
      <c r="D72" s="2" t="inlineStr">
        <is>
          <t>CEREM ELEKTRONIK SAN. VE TIC. A.S.</t>
        </is>
      </c>
      <c r="E72" s="3">
        <f>F72*K72</f>
      </c>
      <c r="F72" s="4">
        <v>-116</v>
      </c>
      <c r="G72" s="4">
        <v>4</v>
      </c>
      <c r="H72" s="3">
        <v>95.1957</v>
      </c>
      <c r="I72" s="4">
        <v>3</v>
      </c>
      <c r="J72" s="4">
        <v>0</v>
      </c>
      <c r="K72" s="3">
        <v>49.9</v>
      </c>
      <c r="L72" s="3">
        <v>49.9</v>
      </c>
      <c r="M72" s="5">
        <f>(L72-K72)/K72</f>
      </c>
      <c r="N72" s="6">
        <f>F72/(G72/30)</f>
      </c>
    </row>
    <row r="73" spans="1:14">
      <c r="A73" s="2" t="inlineStr">
        <is>
          <t>8681893003280</t>
        </is>
      </c>
      <c r="B73" s="2" t="inlineStr">
        <is>
          <t>8681893003280</t>
        </is>
      </c>
      <c r="C73" s="2" t="inlineStr">
        <is>
          <t>MACROMAX  COP TORBASI EXT.GUCLU BUYUK 10 LU *25*</t>
        </is>
      </c>
      <c r="D73" s="2" t="inlineStr">
        <is>
          <t>MUMCU GENEL DAG.GIDA SAN.TIC.LTD.STI./MACROMAX</t>
        </is>
      </c>
      <c r="E73" s="3">
        <f>F73*K73</f>
      </c>
      <c r="F73" s="4">
        <v>-1767</v>
      </c>
      <c r="G73" s="4">
        <v>61</v>
      </c>
      <c r="H73" s="3">
        <v>3629.5</v>
      </c>
      <c r="I73" s="4">
        <v>-1321</v>
      </c>
      <c r="J73" s="4">
        <v>0</v>
      </c>
      <c r="K73" s="3">
        <v>49.5</v>
      </c>
      <c r="L73" s="3">
        <v>59.5</v>
      </c>
      <c r="M73" s="5">
        <f>(L73-K73)/K73</f>
      </c>
      <c r="N73" s="6">
        <f>F73/(G73/30)</f>
      </c>
    </row>
    <row r="74" spans="1:14">
      <c r="A74" s="2" t="inlineStr">
        <is>
          <t>8681893003266</t>
        </is>
      </c>
      <c r="B74" s="2" t="inlineStr">
        <is>
          <t>8681893003266</t>
        </is>
      </c>
      <c r="C74" s="2" t="inlineStr">
        <is>
          <t>MACROMAX  COP TORBASI EXT.GUCLU KUCUK 30 LU *25*</t>
        </is>
      </c>
      <c r="D74" s="2" t="inlineStr">
        <is>
          <t>MUMCU GENEL DAG.GIDA SAN.TIC.LTD.STI./MACROMAX</t>
        </is>
      </c>
      <c r="E74" s="3">
        <f>F74*K74</f>
      </c>
      <c r="F74" s="4">
        <v>-1995</v>
      </c>
      <c r="G74" s="4">
        <v>70</v>
      </c>
      <c r="H74" s="3">
        <v>3443.1002</v>
      </c>
      <c r="I74" s="4">
        <v>-1431</v>
      </c>
      <c r="J74" s="4">
        <v>0</v>
      </c>
      <c r="K74" s="3">
        <v>49.5</v>
      </c>
      <c r="L74" s="3">
        <v>49.9</v>
      </c>
      <c r="M74" s="5">
        <f>(L74-K74)/K74</f>
      </c>
      <c r="N74" s="6">
        <f>F74/(G74/30)</f>
      </c>
    </row>
    <row r="75" spans="1:14">
      <c r="A75" s="2" t="inlineStr">
        <is>
          <t>8698657307942</t>
        </is>
      </c>
      <c r="B75" s="2" t="inlineStr">
        <is>
          <t>8698657307935</t>
        </is>
      </c>
      <c r="C75" s="2" t="inlineStr">
        <is>
          <t>LEVA KATLANIR KAMP SANDALYESI BARDAKLI SRF008</t>
        </is>
      </c>
      <c r="D75" s="2" t="inlineStr">
        <is>
          <t>NISACUP GIDA AMB. MOB.SAN.TIC.A.S.</t>
        </is>
      </c>
      <c r="E75" s="3">
        <f>F75*K75</f>
      </c>
      <c r="F75" s="4">
        <v>-113</v>
      </c>
      <c r="G75" s="4">
        <v>4</v>
      </c>
      <c r="H75" s="3">
        <v>1949.7</v>
      </c>
      <c r="I75" s="4">
        <v>-154</v>
      </c>
      <c r="J75" s="4">
        <v>0</v>
      </c>
      <c r="K75" s="3">
        <v>549.9</v>
      </c>
      <c r="L75" s="3">
        <v>549.9</v>
      </c>
      <c r="M75" s="5">
        <f>(L75-K75)/K75</f>
      </c>
      <c r="N75" s="6">
        <f>F75/(G75/30)</f>
      </c>
    </row>
    <row r="76" spans="1:14">
      <c r="A76" s="2" t="inlineStr">
        <is>
          <t>20008833</t>
        </is>
      </c>
      <c r="B76" s="2" t="inlineStr">
        <is>
          <t>20008833</t>
        </is>
      </c>
      <c r="C76" s="2" t="inlineStr">
        <is>
          <t>SEFFAF KAP BUYUK BOY</t>
        </is>
      </c>
      <c r="D76" s="2" t="inlineStr">
        <is>
          <t>ALBAYRAK AMB TURIZM SAN.TIC.A.S.</t>
        </is>
      </c>
      <c r="E76" s="3">
        <f>F76*K76</f>
      </c>
      <c r="F76" s="4">
        <v>-169</v>
      </c>
      <c r="G76" s="4">
        <v>6</v>
      </c>
      <c r="H76" s="3">
        <v>17.4</v>
      </c>
      <c r="I76" s="4">
        <v>-163</v>
      </c>
      <c r="J76" s="4">
        <v>0</v>
      </c>
      <c r="K76" s="3">
        <v>2.9</v>
      </c>
      <c r="L76" s="3">
        <v>2.9</v>
      </c>
      <c r="M76" s="5">
        <f>(L76-K76)/K76</f>
      </c>
      <c r="N76" s="6">
        <f>F76/(G76/30)</f>
      </c>
    </row>
    <row r="77" spans="1:14">
      <c r="A77" s="2" t="inlineStr">
        <is>
          <t>8698517923824</t>
        </is>
      </c>
      <c r="B77" s="2" t="inlineStr">
        <is>
          <t>8698517923824</t>
        </is>
      </c>
      <c r="C77" s="2" t="inlineStr">
        <is>
          <t>LISANS TOMBOW LEAD CLASSIC LEADS 0.7 2B 235871</t>
        </is>
      </c>
      <c r="D77" s="2" t="inlineStr">
        <is>
          <t>TIMON TOPLU TUK.SAN.TIC.A.S.</t>
        </is>
      </c>
      <c r="E77" s="3">
        <f>F77*K77</f>
      </c>
      <c r="F77" s="4">
        <v>-28</v>
      </c>
      <c r="G77" s="4">
        <v>1</v>
      </c>
      <c r="H77" s="3">
        <v>10.9</v>
      </c>
      <c r="I77" s="4">
        <v>0</v>
      </c>
      <c r="J77" s="4">
        <v>0</v>
      </c>
      <c r="K77" s="3">
        <v>10.9</v>
      </c>
      <c r="L77" s="3">
        <v>10.9</v>
      </c>
      <c r="M77" s="5">
        <f>(L77-K77)/K77</f>
      </c>
      <c r="N77" s="6">
        <f>F77/(G77/30)</f>
      </c>
    </row>
    <row r="78" spans="1:14">
      <c r="A78" s="2" t="inlineStr">
        <is>
          <t>8690797107451</t>
        </is>
      </c>
      <c r="B78" s="2" t="inlineStr">
        <is>
          <t>8690797107451</t>
        </is>
      </c>
      <c r="C78" s="2" t="inlineStr">
        <is>
          <t>WEE BABY KLASIK KULPLU PP BIBERON 270 ML 745</t>
        </is>
      </c>
      <c r="D78" s="2" t="inlineStr">
        <is>
          <t>EGEDEN GIDA TEM KOZM MAD.TIC.A.S.</t>
        </is>
      </c>
      <c r="E78" s="3">
        <f>F78*K78</f>
      </c>
      <c r="F78" s="4">
        <v>-28</v>
      </c>
      <c r="G78" s="4">
        <v>1</v>
      </c>
      <c r="H78" s="3">
        <v>324.9</v>
      </c>
      <c r="I78" s="4">
        <v>-18</v>
      </c>
      <c r="J78" s="4">
        <v>0</v>
      </c>
      <c r="K78" s="3">
        <v>212.7759</v>
      </c>
      <c r="L78" s="3">
        <v>324.9</v>
      </c>
      <c r="M78" s="5">
        <f>(L78-K78)/K78</f>
      </c>
      <c r="N78" s="6">
        <f>F78/(G78/30)</f>
      </c>
    </row>
    <row r="79" spans="1:14">
      <c r="A79" s="2" t="inlineStr">
        <is>
          <t>8681893006090</t>
        </is>
      </c>
      <c r="B79" s="2" t="inlineStr">
        <is>
          <t>8681893006090</t>
        </is>
      </c>
      <c r="C79" s="2" t="inlineStr">
        <is>
          <t>MACROMAX  ALUMINYUM FOLYO 10 MT *24*</t>
        </is>
      </c>
      <c r="D79" s="2" t="inlineStr">
        <is>
          <t>MUMCU GENEL DAG.GIDA SAN.TIC.LTD.STI./MACROMAX</t>
        </is>
      </c>
      <c r="E79" s="3">
        <f>F79*K79</f>
      </c>
      <c r="F79" s="4">
        <v>-446</v>
      </c>
      <c r="G79" s="4">
        <v>17</v>
      </c>
      <c r="H79" s="3">
        <v>2718.3</v>
      </c>
      <c r="I79" s="4">
        <v>-257</v>
      </c>
      <c r="J79" s="4">
        <v>0</v>
      </c>
      <c r="K79" s="3">
        <v>138.432</v>
      </c>
      <c r="L79" s="3">
        <v>159.9</v>
      </c>
      <c r="M79" s="5">
        <f>(L79-K79)/K79</f>
      </c>
      <c r="N79" s="6">
        <f>F79/(G79/30)</f>
      </c>
    </row>
    <row r="80" spans="1:14">
      <c r="A80" s="2" t="inlineStr">
        <is>
          <t>8682076039799</t>
        </is>
      </c>
      <c r="B80" s="2" t="inlineStr">
        <is>
          <t>8682076039799</t>
        </is>
      </c>
      <c r="C80" s="2" t="inlineStr">
        <is>
          <t>DELUX KAPI ESIGI SUNGERI</t>
        </is>
      </c>
      <c r="D80" s="2" t="inlineStr">
        <is>
          <t>TIMON TOPLU TUK.SAN.TIC.A.S.</t>
        </is>
      </c>
      <c r="E80" s="3">
        <f>F80*K80</f>
      </c>
      <c r="F80" s="4">
        <v>-26</v>
      </c>
      <c r="G80" s="4">
        <v>1</v>
      </c>
      <c r="H80" s="3">
        <v>20.304</v>
      </c>
      <c r="I80" s="4">
        <v>0</v>
      </c>
      <c r="J80" s="4">
        <v>0</v>
      </c>
      <c r="K80" s="3">
        <v>21.9</v>
      </c>
      <c r="L80" s="3">
        <v>21.9</v>
      </c>
      <c r="M80" s="5">
        <f>(L80-K80)/K80</f>
      </c>
      <c r="N80" s="6">
        <f>F80/(G80/30)</f>
      </c>
    </row>
    <row r="81" spans="1:14">
      <c r="A81" s="2" t="inlineStr">
        <is>
          <t>8681893003273</t>
        </is>
      </c>
      <c r="B81" s="2" t="inlineStr">
        <is>
          <t>8681893003273</t>
        </is>
      </c>
      <c r="C81" s="2" t="inlineStr">
        <is>
          <t>MACROMAX  COP TORBASI EXT.GUCLU ORTA 15 LI *25*</t>
        </is>
      </c>
      <c r="D81" s="2" t="inlineStr">
        <is>
          <t>MUMCU GENEL DAG.GIDA SAN.TIC.LTD.STI./MACROMAX</t>
        </is>
      </c>
      <c r="E81" s="3">
        <f>F81*K81</f>
      </c>
      <c r="F81" s="4">
        <v>-1533</v>
      </c>
      <c r="G81" s="4">
        <v>59</v>
      </c>
      <c r="H81" s="3">
        <v>3510.5</v>
      </c>
      <c r="I81" s="4">
        <v>-1023</v>
      </c>
      <c r="J81" s="4">
        <v>0</v>
      </c>
      <c r="K81" s="3">
        <v>49.5</v>
      </c>
      <c r="L81" s="3">
        <v>59.5</v>
      </c>
      <c r="M81" s="5">
        <f>(L81-K81)/K81</f>
      </c>
      <c r="N81" s="6">
        <f>F81/(G81/30)</f>
      </c>
    </row>
    <row r="82" spans="1:14">
      <c r="A82" s="2" t="inlineStr">
        <is>
          <t>7613036964081</t>
        </is>
      </c>
      <c r="B82" s="2" t="inlineStr">
        <is>
          <t>7613036964081</t>
        </is>
      </c>
      <c r="C82" s="2" t="inlineStr">
        <is>
          <t>FRISKIES SOMONLU KEDI YAS MAMA 85 GR *26*</t>
        </is>
      </c>
      <c r="D82" s="2" t="inlineStr">
        <is>
          <t>AYTAS GIDA VE IHT.MAD.TAR.TIC.VE SAN.A.S../NESTLE</t>
        </is>
      </c>
      <c r="E82" s="3">
        <f>F82*K82</f>
      </c>
      <c r="F82" s="4">
        <v>-622</v>
      </c>
      <c r="G82" s="4">
        <v>24</v>
      </c>
      <c r="H82" s="3">
        <v>948.6</v>
      </c>
      <c r="I82" s="4">
        <v>-633</v>
      </c>
      <c r="J82" s="4">
        <v>0</v>
      </c>
      <c r="K82" s="3">
        <v>25.704</v>
      </c>
      <c r="L82" s="3">
        <v>39.9</v>
      </c>
      <c r="M82" s="5">
        <f>(L82-K82)/K82</f>
      </c>
      <c r="N82" s="6">
        <f>F82/(G82/30)</f>
      </c>
    </row>
    <row r="83" spans="1:14">
      <c r="A83" s="2" t="inlineStr">
        <is>
          <t>8690803760311</t>
        </is>
      </c>
      <c r="B83" s="2" t="inlineStr">
        <is>
          <t>8690803760311</t>
        </is>
      </c>
      <c r="C83" s="2" t="inlineStr">
        <is>
          <t>VILEDA CAM BEZI 2 LI PAKET *10*</t>
        </is>
      </c>
      <c r="D83" s="2" t="inlineStr">
        <is>
          <t>AYKANLAR GIDA SAN.TIC.A.S/VILEDA</t>
        </is>
      </c>
      <c r="E83" s="3">
        <f>F83*K83</f>
      </c>
      <c r="F83" s="4">
        <v>-155</v>
      </c>
      <c r="G83" s="4">
        <v>6</v>
      </c>
      <c r="H83" s="3">
        <v>1797</v>
      </c>
      <c r="I83" s="4">
        <v>-238</v>
      </c>
      <c r="J83" s="4">
        <v>0</v>
      </c>
      <c r="K83" s="3">
        <v>242.968</v>
      </c>
      <c r="L83" s="3">
        <v>299.5</v>
      </c>
      <c r="M83" s="5">
        <f>(L83-K83)/K83</f>
      </c>
      <c r="N83" s="6">
        <f>F83/(G83/30)</f>
      </c>
    </row>
    <row r="84" spans="1:14">
      <c r="A84" s="2" t="inlineStr">
        <is>
          <t>8683989460724</t>
        </is>
      </c>
      <c r="B84" s="2" t="inlineStr">
        <is>
          <t>8683989460724</t>
        </is>
      </c>
      <c r="C84" s="2" t="inlineStr">
        <is>
          <t>SUGAR HOUSE MIKROFIBER BEZ 4 LU PKT *48*</t>
        </is>
      </c>
      <c r="D84" s="2" t="inlineStr">
        <is>
          <t>REFERANS IC VE DIS TICARET LTD.STI.</t>
        </is>
      </c>
      <c r="E84" s="3">
        <f>F84*K84</f>
      </c>
      <c r="F84" s="4">
        <v>-680</v>
      </c>
      <c r="G84" s="4">
        <v>27</v>
      </c>
      <c r="H84" s="3">
        <v>2148.4</v>
      </c>
      <c r="I84" s="4">
        <v>-753</v>
      </c>
      <c r="J84" s="4">
        <v>0</v>
      </c>
      <c r="K84" s="3">
        <v>99.9</v>
      </c>
      <c r="L84" s="3">
        <v>50</v>
      </c>
      <c r="M84" s="5">
        <f>(L84-K84)/K84</f>
      </c>
      <c r="N84" s="6">
        <f>F84/(G84/30)</f>
      </c>
    </row>
    <row r="85" spans="1:14">
      <c r="A85" s="2" t="inlineStr">
        <is>
          <t>8697788795895</t>
        </is>
      </c>
      <c r="B85" s="2" t="inlineStr">
        <is>
          <t>8697788795895</t>
        </is>
      </c>
      <c r="C85" s="2" t="inlineStr">
        <is>
          <t>TARAFTAR CAKMAK FB-GS-BJK *48*</t>
        </is>
      </c>
      <c r="D85" s="2" t="inlineStr">
        <is>
          <t>ISILDAK GID. INS. TEKS. TIC. LTD.STI</t>
        </is>
      </c>
      <c r="E85" s="3">
        <f>F85*K85</f>
      </c>
      <c r="F85" s="4">
        <v>-25</v>
      </c>
      <c r="G85" s="4">
        <v>1</v>
      </c>
      <c r="H85" s="3">
        <v>1.9</v>
      </c>
      <c r="I85" s="4">
        <v>-2</v>
      </c>
      <c r="J85" s="4">
        <v>0</v>
      </c>
      <c r="K85" s="3">
        <v>1.9</v>
      </c>
      <c r="L85" s="3">
        <v>1.9</v>
      </c>
      <c r="M85" s="5">
        <f>(L85-K85)/K85</f>
      </c>
      <c r="N85" s="6">
        <f>F85/(G85/30)</f>
      </c>
    </row>
    <row r="86" spans="1:14">
      <c r="A86" s="2" t="inlineStr">
        <is>
          <t>8684712691163</t>
        </is>
      </c>
      <c r="B86" s="2" t="inlineStr">
        <is>
          <t>8684712691163</t>
        </is>
      </c>
      <c r="C86" s="2" t="inlineStr">
        <is>
          <t>KEK KALIBI TAC MINI 11 CM RSS-116</t>
        </is>
      </c>
      <c r="D86" s="2" t="inlineStr">
        <is>
          <t>CEREM ELEKTRONIK SAN. VE TIC. A.S.</t>
        </is>
      </c>
      <c r="E86" s="3">
        <f>F86*K86</f>
      </c>
      <c r="F86" s="4">
        <v>-24</v>
      </c>
      <c r="G86" s="4">
        <v>1</v>
      </c>
      <c r="H86" s="3">
        <v>199.896</v>
      </c>
      <c r="I86" s="4">
        <v>-37</v>
      </c>
      <c r="J86" s="4">
        <v>0</v>
      </c>
      <c r="K86" s="3">
        <v>161.5</v>
      </c>
      <c r="L86" s="3">
        <v>199.9</v>
      </c>
      <c r="M86" s="5">
        <f>(L86-K86)/K86</f>
      </c>
      <c r="N86" s="6">
        <f>F86/(G86/30)</f>
      </c>
    </row>
    <row r="87" spans="1:14">
      <c r="A87" s="2" t="inlineStr">
        <is>
          <t>8681893003693</t>
        </is>
      </c>
      <c r="B87" s="2" t="inlineStr">
        <is>
          <t>8681893003693</t>
        </is>
      </c>
      <c r="C87" s="2" t="inlineStr">
        <is>
          <t>MACROMAX  PISIRME KAGIDI HAZIR KESILMIS16 LI *24*</t>
        </is>
      </c>
      <c r="D87" s="2" t="inlineStr">
        <is>
          <t>MUMCU GENEL DAG.GIDA SAN.TIC.LTD.STI./MACROMAX</t>
        </is>
      </c>
      <c r="E87" s="3">
        <f>F87*K87</f>
      </c>
      <c r="F87" s="4">
        <v>-851</v>
      </c>
      <c r="G87" s="4">
        <v>36</v>
      </c>
      <c r="H87" s="3">
        <v>4136.4</v>
      </c>
      <c r="I87" s="4">
        <v>-398</v>
      </c>
      <c r="J87" s="4">
        <v>0</v>
      </c>
      <c r="K87" s="3">
        <v>114.9</v>
      </c>
      <c r="L87" s="3">
        <v>114.9</v>
      </c>
      <c r="M87" s="5">
        <f>(L87-K87)/K87</f>
      </c>
      <c r="N87" s="6">
        <f>F87/(G87/30)</f>
      </c>
    </row>
    <row r="88" spans="1:14">
      <c r="A88" s="2" t="inlineStr">
        <is>
          <t>8681893004485</t>
        </is>
      </c>
      <c r="B88" s="2" t="inlineStr">
        <is>
          <t>8681893004485</t>
        </is>
      </c>
      <c r="C88" s="2" t="inlineStr">
        <is>
          <t>MACROMAX TEM.BEZI YER BEZI *6*</t>
        </is>
      </c>
      <c r="D88" s="2" t="inlineStr">
        <is>
          <t>MUMCU GENEL DAG.GIDA SAN.TIC.LTD.STI./MACROMAX</t>
        </is>
      </c>
      <c r="E88" s="3">
        <f>F88*K88</f>
      </c>
      <c r="F88" s="4">
        <v>-70</v>
      </c>
      <c r="G88" s="4">
        <v>3</v>
      </c>
      <c r="H88" s="3">
        <v>389.7</v>
      </c>
      <c r="I88" s="4">
        <v>-72</v>
      </c>
      <c r="J88" s="4">
        <v>0</v>
      </c>
      <c r="K88" s="3">
        <v>84.5679</v>
      </c>
      <c r="L88" s="3">
        <v>129.9</v>
      </c>
      <c r="M88" s="5">
        <f>(L88-K88)/K88</f>
      </c>
      <c r="N88" s="6">
        <f>F88/(G88/30)</f>
      </c>
    </row>
    <row r="89" spans="1:14">
      <c r="A89" s="2" t="inlineStr">
        <is>
          <t>8680182401301</t>
        </is>
      </c>
      <c r="B89" s="2" t="inlineStr">
        <is>
          <t>8680182401301</t>
        </is>
      </c>
      <c r="C89" s="2" t="inlineStr">
        <is>
          <t>ELBISE ASKISI AHSAP GORUNUMLU BEYAZ 3 LU G-130</t>
        </is>
      </c>
      <c r="D89" s="2" t="inlineStr">
        <is>
          <t>CEREN KARDESLER PAZARLAMA DAGITIM SAN.TIC.A.S.</t>
        </is>
      </c>
      <c r="E89" s="3">
        <f>F89*K89</f>
      </c>
      <c r="F89" s="4">
        <v>-23</v>
      </c>
      <c r="G89" s="4">
        <v>1</v>
      </c>
      <c r="H89" s="3">
        <v>79.896</v>
      </c>
      <c r="I89" s="4">
        <v>-32</v>
      </c>
      <c r="J89" s="4">
        <v>0</v>
      </c>
      <c r="K89" s="3">
        <v>40.831</v>
      </c>
      <c r="L89" s="3">
        <v>79.9</v>
      </c>
      <c r="M89" s="5">
        <f>(L89-K89)/K89</f>
      </c>
      <c r="N89" s="6">
        <f>F89/(G89/30)</f>
      </c>
    </row>
    <row r="90" spans="1:14">
      <c r="A90" s="2" t="inlineStr">
        <is>
          <t>8697826110192</t>
        </is>
      </c>
      <c r="B90" s="2" t="inlineStr">
        <is>
          <t>8697826110192</t>
        </is>
      </c>
      <c r="C90" s="2" t="inlineStr">
        <is>
          <t>ALFA KOLI BANDI 45X100 SEFFAF *6X16*</t>
        </is>
      </c>
      <c r="D90" s="2" t="inlineStr">
        <is>
          <t>OZKOL KIRTASIYE TICARET LTD STI</t>
        </is>
      </c>
      <c r="E90" s="3">
        <f>F90*K90</f>
      </c>
      <c r="F90" s="4">
        <v>-149</v>
      </c>
      <c r="G90" s="4">
        <v>7</v>
      </c>
      <c r="H90" s="3">
        <v>524.3</v>
      </c>
      <c r="I90" s="4">
        <v>33</v>
      </c>
      <c r="J90" s="4">
        <v>0</v>
      </c>
      <c r="K90" s="3">
        <v>74.9</v>
      </c>
      <c r="L90" s="3">
        <v>74.9</v>
      </c>
      <c r="M90" s="5">
        <f>(L90-K90)/K90</f>
      </c>
      <c r="N90" s="6">
        <f>F90/(G90/30)</f>
      </c>
    </row>
    <row r="91" spans="1:14">
      <c r="A91" s="2" t="inlineStr">
        <is>
          <t>8681006009482</t>
        </is>
      </c>
      <c r="B91" s="2" t="inlineStr">
        <is>
          <t>8681006009482</t>
        </is>
      </c>
      <c r="C91" s="2" t="inlineStr">
        <is>
          <t>ROOC MYV03 MEYVE BICAGI 3 LU MIX RENK</t>
        </is>
      </c>
      <c r="D91" s="2" t="inlineStr">
        <is>
          <t>TACIR SPOT HEDIYELIK ESYA ZUC.TIC.LTD.STI.</t>
        </is>
      </c>
      <c r="E91" s="3">
        <f>F91*K91</f>
      </c>
      <c r="F91" s="4">
        <v>-234</v>
      </c>
      <c r="G91" s="4">
        <v>11</v>
      </c>
      <c r="H91" s="3">
        <v>658.9</v>
      </c>
      <c r="I91" s="4">
        <v>-239</v>
      </c>
      <c r="J91" s="4">
        <v>0</v>
      </c>
      <c r="K91" s="3">
        <v>33</v>
      </c>
      <c r="L91" s="3">
        <v>59.9</v>
      </c>
      <c r="M91" s="5">
        <f>(L91-K91)/K91</f>
      </c>
      <c r="N91" s="6">
        <f>F91/(G91/30)</f>
      </c>
    </row>
    <row r="92" spans="1:14">
      <c r="A92" s="2" t="inlineStr">
        <is>
          <t>5000394203921</t>
        </is>
      </c>
      <c r="B92" s="2" t="inlineStr">
        <is>
          <t>5000394203921</t>
        </is>
      </c>
      <c r="C92" s="2" t="inlineStr">
        <is>
          <t>DURACELL DUGME PIL 2 LI 2032</t>
        </is>
      </c>
      <c r="D92" s="2" t="inlineStr">
        <is>
          <t>AYKANLAR GIDA SAN.TIC.A.S /ACE/DURACELL</t>
        </is>
      </c>
      <c r="E92" s="3">
        <f>F92*K92</f>
      </c>
      <c r="F92" s="4">
        <v>-276</v>
      </c>
      <c r="G92" s="4">
        <v>13</v>
      </c>
      <c r="H92" s="3">
        <v>2598.7</v>
      </c>
      <c r="I92" s="4">
        <v>-364</v>
      </c>
      <c r="J92" s="4">
        <v>0</v>
      </c>
      <c r="K92" s="3">
        <v>153.804</v>
      </c>
      <c r="L92" s="3">
        <v>199.9</v>
      </c>
      <c r="M92" s="5">
        <f>(L92-K92)/K92</f>
      </c>
      <c r="N92" s="6">
        <f>F92/(G92/30)</f>
      </c>
    </row>
    <row r="93" spans="1:14">
      <c r="A93" s="2" t="inlineStr">
        <is>
          <t>8683989461820</t>
        </is>
      </c>
      <c r="B93" s="2" t="inlineStr">
        <is>
          <t>8683989461820</t>
        </is>
      </c>
      <c r="C93" s="2" t="inlineStr">
        <is>
          <t>SUGAR HOUSE  COP TORBASI MINI 30 LU *50*</t>
        </is>
      </c>
      <c r="D93" s="2" t="inlineStr">
        <is>
          <t>REFERANS IC VE DIS TICARET LTD.STI.</t>
        </is>
      </c>
      <c r="E93" s="3">
        <f>F93*K93</f>
      </c>
      <c r="F93" s="4">
        <v>-1166</v>
      </c>
      <c r="G93" s="4">
        <v>55</v>
      </c>
      <c r="H93" s="3">
        <v>2447.3</v>
      </c>
      <c r="I93" s="4">
        <v>-1599</v>
      </c>
      <c r="J93" s="4">
        <v>0</v>
      </c>
      <c r="K93" s="3">
        <v>44.95</v>
      </c>
      <c r="L93" s="3">
        <v>20</v>
      </c>
      <c r="M93" s="5">
        <f>(L93-K93)/K93</f>
      </c>
      <c r="N93" s="6">
        <f>F93/(G93/30)</f>
      </c>
    </row>
    <row r="94" spans="1:14">
      <c r="A94" s="2" t="inlineStr">
        <is>
          <t>8680965657116</t>
        </is>
      </c>
      <c r="B94" s="2" t="inlineStr">
        <is>
          <t>8680965657116</t>
        </is>
      </c>
      <c r="C94" s="2" t="inlineStr">
        <is>
          <t>CEOART SU KABI CIFTLI</t>
        </is>
      </c>
      <c r="D94" s="2" t="inlineStr">
        <is>
          <t>OZKOL KIRTASIYE TICARET LTD STI</t>
        </is>
      </c>
      <c r="E94" s="3">
        <f>F94*K94</f>
      </c>
      <c r="F94" s="4">
        <v>-21</v>
      </c>
      <c r="G94" s="4">
        <v>1</v>
      </c>
      <c r="H94" s="3">
        <v>24.9</v>
      </c>
      <c r="I94" s="4">
        <v>2</v>
      </c>
      <c r="J94" s="4">
        <v>0</v>
      </c>
      <c r="K94" s="3">
        <v>14.3118</v>
      </c>
      <c r="L94" s="3">
        <v>24.9</v>
      </c>
      <c r="M94" s="5">
        <f>(L94-K94)/K94</f>
      </c>
      <c r="N94" s="6">
        <f>F94/(G94/30)</f>
      </c>
    </row>
    <row r="95" spans="1:14">
      <c r="A95" s="2" t="inlineStr">
        <is>
          <t>8681893008414</t>
        </is>
      </c>
      <c r="B95" s="2" t="inlineStr">
        <is>
          <t>8681893008414</t>
        </is>
      </c>
      <c r="C95" s="2" t="inlineStr">
        <is>
          <t>MACROMAX  STREC FILM 100 MT *24*</t>
        </is>
      </c>
      <c r="D95" s="2" t="inlineStr">
        <is>
          <t>MUMCU GENEL DAG.GIDA SAN.TIC.LTD.STI./MACROMAX</t>
        </is>
      </c>
      <c r="E95" s="3">
        <f>F95*K95</f>
      </c>
      <c r="F95" s="4">
        <v>-369</v>
      </c>
      <c r="G95" s="4">
        <v>18</v>
      </c>
      <c r="H95" s="3">
        <v>3598.2</v>
      </c>
      <c r="I95" s="4">
        <v>-291</v>
      </c>
      <c r="J95" s="4">
        <v>0</v>
      </c>
      <c r="K95" s="3">
        <v>199.9</v>
      </c>
      <c r="L95" s="3">
        <v>199.9</v>
      </c>
      <c r="M95" s="5">
        <f>(L95-K95)/K95</f>
      </c>
      <c r="N95" s="6">
        <f>F95/(G95/30)</f>
      </c>
    </row>
    <row r="96" spans="1:14">
      <c r="A96" s="2" t="inlineStr">
        <is>
          <t>8680838410619</t>
        </is>
      </c>
      <c r="B96" s="2" t="inlineStr">
        <is>
          <t>8680838410619</t>
        </is>
      </c>
      <c r="C96" s="2" t="inlineStr">
        <is>
          <t>MEDALYAN HORTUM EKI EKO 1/2 MD-26</t>
        </is>
      </c>
      <c r="D96" s="2" t="inlineStr">
        <is>
          <t>CEREM ELEKTRONIK SAN. VE TIC. A.S.</t>
        </is>
      </c>
      <c r="E96" s="3">
        <f>F96*K96</f>
      </c>
      <c r="F96" s="4">
        <v>-20</v>
      </c>
      <c r="G96" s="4">
        <v>1</v>
      </c>
      <c r="H96" s="3">
        <v>5.9</v>
      </c>
      <c r="I96" s="4">
        <v>0</v>
      </c>
      <c r="J96" s="4">
        <v>0</v>
      </c>
      <c r="K96" s="3">
        <v>1.9479</v>
      </c>
      <c r="L96" s="3">
        <v>5.9</v>
      </c>
      <c r="M96" s="5">
        <f>(L96-K96)/K96</f>
      </c>
      <c r="N96" s="6">
        <f>F96/(G96/30)</f>
      </c>
    </row>
    <row r="97" spans="1:14">
      <c r="A97" s="2" t="inlineStr">
        <is>
          <t>8681893000111</t>
        </is>
      </c>
      <c r="B97" s="2" t="inlineStr">
        <is>
          <t>8681893000111</t>
        </is>
      </c>
      <c r="C97" s="2" t="inlineStr">
        <is>
          <t>MACROMAX  OVMA TELI 3 LU *12*</t>
        </is>
      </c>
      <c r="D97" s="2" t="inlineStr">
        <is>
          <t>MUMCU GENEL DAG.GIDA SAN.TIC.LTD.STI./MACROMAX</t>
        </is>
      </c>
      <c r="E97" s="3">
        <f>F97*K97</f>
      </c>
      <c r="F97" s="4">
        <v>-2048</v>
      </c>
      <c r="G97" s="4">
        <v>104</v>
      </c>
      <c r="H97" s="3">
        <v>10264.7885</v>
      </c>
      <c r="I97" s="4">
        <v>-1937</v>
      </c>
      <c r="J97" s="4">
        <v>0</v>
      </c>
      <c r="K97" s="3">
        <v>76.896</v>
      </c>
      <c r="L97" s="3">
        <v>99.9</v>
      </c>
      <c r="M97" s="5">
        <f>(L97-K97)/K97</f>
      </c>
      <c r="N97" s="6">
        <f>F97/(G97/30)</f>
      </c>
    </row>
    <row r="98" spans="1:14">
      <c r="A98" s="2" t="inlineStr">
        <is>
          <t>8681893008179</t>
        </is>
      </c>
      <c r="B98" s="2" t="inlineStr">
        <is>
          <t>8681893008179</t>
        </is>
      </c>
      <c r="C98" s="2" t="inlineStr">
        <is>
          <t>MACROMAX  SUNGER MERCAN 3 LU *12*</t>
        </is>
      </c>
      <c r="D98" s="2" t="inlineStr">
        <is>
          <t>MUMCU GENEL DAG.GIDA SAN.TIC.LTD.STI./MACROMAX</t>
        </is>
      </c>
      <c r="E98" s="3">
        <f>F98*K98</f>
      </c>
      <c r="F98" s="4">
        <v>-1804</v>
      </c>
      <c r="G98" s="4">
        <v>92</v>
      </c>
      <c r="H98" s="3">
        <v>9149.1955</v>
      </c>
      <c r="I98" s="4">
        <v>-1878</v>
      </c>
      <c r="J98" s="4">
        <v>0</v>
      </c>
      <c r="K98" s="3">
        <v>99.9</v>
      </c>
      <c r="L98" s="3">
        <v>99.9</v>
      </c>
      <c r="M98" s="5">
        <f>(L98-K98)/K98</f>
      </c>
      <c r="N98" s="6">
        <f>F98/(G98/30)</f>
      </c>
    </row>
    <row r="99" spans="1:14">
      <c r="A99" s="2" t="inlineStr">
        <is>
          <t>7613287484185</t>
        </is>
      </c>
      <c r="B99" s="2" t="inlineStr">
        <is>
          <t>7613287484185</t>
        </is>
      </c>
      <c r="C99" s="2" t="inlineStr">
        <is>
          <t>FELIX TONLU KEDI YAS MAMA 85 GR *26*</t>
        </is>
      </c>
      <c r="D99" s="2" t="inlineStr">
        <is>
          <t>AYTAS GIDA VE IHT.MAD.TAR.TIC.VE SAN.A.S../NESTLE</t>
        </is>
      </c>
      <c r="E99" s="3">
        <f>F99*K99</f>
      </c>
      <c r="F99" s="4">
        <v>-330</v>
      </c>
      <c r="G99" s="4">
        <v>17</v>
      </c>
      <c r="H99" s="3">
        <v>678.3</v>
      </c>
      <c r="I99" s="4">
        <v>-372</v>
      </c>
      <c r="J99" s="4">
        <v>0</v>
      </c>
      <c r="K99" s="3">
        <v>29.5163</v>
      </c>
      <c r="L99" s="3">
        <v>39.9</v>
      </c>
      <c r="M99" s="5">
        <f>(L99-K99)/K99</f>
      </c>
      <c r="N99" s="6">
        <f>F99/(G99/30)</f>
      </c>
    </row>
    <row r="100" spans="1:14">
      <c r="A100" s="2" t="inlineStr">
        <is>
          <t>8681893003709</t>
        </is>
      </c>
      <c r="B100" s="2" t="inlineStr">
        <is>
          <t>8681893003709</t>
        </is>
      </c>
      <c r="C100" s="2" t="inlineStr">
        <is>
          <t>MACROMAX  FIRIN TORBASI 8 LI *12*</t>
        </is>
      </c>
      <c r="D100" s="2" t="inlineStr">
        <is>
          <t>MUMCU GENEL DAG.GIDA SAN.TIC.LTD.STI./MACROMAX</t>
        </is>
      </c>
      <c r="E100" s="3">
        <f>F100*K100</f>
      </c>
      <c r="F100" s="4">
        <v>-172</v>
      </c>
      <c r="G100" s="4">
        <v>9</v>
      </c>
      <c r="H100" s="3">
        <v>674.1</v>
      </c>
      <c r="I100" s="4">
        <v>-224</v>
      </c>
      <c r="J100" s="4">
        <v>0</v>
      </c>
      <c r="K100" s="3">
        <v>49.92</v>
      </c>
      <c r="L100" s="3">
        <v>74.9</v>
      </c>
      <c r="M100" s="5">
        <f>(L100-K100)/K100</f>
      </c>
      <c r="N100" s="6">
        <f>F100/(G100/30)</f>
      </c>
    </row>
    <row r="101" spans="1:14">
      <c r="A101" s="2" t="inlineStr">
        <is>
          <t>98030316</t>
        </is>
      </c>
      <c r="B101" s="2" t="inlineStr">
        <is>
          <t>98030316</t>
        </is>
      </c>
      <c r="C101" s="2" t="inlineStr">
        <is>
          <t>DORA TAKI 125 TL</t>
        </is>
      </c>
      <c r="D101" s="2" t="inlineStr">
        <is>
          <t>FIGEN PEHLIVAN</t>
        </is>
      </c>
      <c r="E101" s="3">
        <f>F101*K101</f>
      </c>
      <c r="F101" s="4">
        <v>-19</v>
      </c>
      <c r="G101" s="4">
        <v>1</v>
      </c>
      <c r="H101" s="3">
        <v>62.5</v>
      </c>
      <c r="I101" s="4">
        <v>-13</v>
      </c>
      <c r="J101" s="4">
        <v>0</v>
      </c>
      <c r="K101" s="3">
        <v>62.5</v>
      </c>
      <c r="L101" s="3">
        <v>62.5</v>
      </c>
      <c r="M101" s="5">
        <f>(L101-K101)/K101</f>
      </c>
      <c r="N101" s="6">
        <f>F101/(G101/30)</f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2026-10-15T17:59:51+03:00</dcterms:created>
  <dcterms:modified xsi:type="dcterms:W3CDTF">2026-10-15T17:59:51+03:00</dcterms:modified>
  <cp:revision>0</cp:revision>
</cp:coreProperties>
</file>